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Ира\документы театра\2018\Бух\"/>
    </mc:Choice>
  </mc:AlternateContent>
  <xr:revisionPtr revIDLastSave="0" documentId="13_ncr:1_{F3D0DFBE-01FA-4BC6-BD41-CA611781118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D178" i="1" l="1"/>
  <c r="D175" i="1"/>
  <c r="D203" i="1"/>
  <c r="D197" i="1"/>
  <c r="E191" i="1"/>
  <c r="E189" i="1"/>
  <c r="G178" i="1"/>
  <c r="G175" i="1"/>
  <c r="G203" i="1"/>
  <c r="G197" i="1"/>
  <c r="H191" i="1"/>
  <c r="G166" i="1"/>
  <c r="D166" i="1"/>
  <c r="F106" i="1"/>
  <c r="D106" i="1"/>
  <c r="F101" i="1"/>
  <c r="D101" i="1"/>
  <c r="F88" i="1"/>
  <c r="D88" i="1"/>
  <c r="H113" i="1" l="1"/>
  <c r="H101" i="1"/>
  <c r="H93" i="1"/>
  <c r="H91" i="1"/>
  <c r="H88" i="1"/>
  <c r="E172" i="1"/>
  <c r="D182" i="1"/>
  <c r="H111" i="1"/>
  <c r="H109" i="1"/>
  <c r="H106" i="1"/>
  <c r="H105" i="1"/>
  <c r="H104" i="1"/>
  <c r="H103" i="1"/>
  <c r="H99" i="1"/>
  <c r="H193" i="1"/>
  <c r="G193" i="1"/>
  <c r="E193" i="1"/>
  <c r="D193" i="1"/>
  <c r="G191" i="1"/>
  <c r="G190" i="1"/>
  <c r="D191" i="1"/>
  <c r="D190" i="1"/>
  <c r="G189" i="1"/>
  <c r="G188" i="1"/>
  <c r="G186" i="1"/>
  <c r="G184" i="1"/>
  <c r="G183" i="1"/>
  <c r="G182" i="1"/>
  <c r="D189" i="1"/>
  <c r="D188" i="1"/>
  <c r="D186" i="1"/>
  <c r="D183" i="1"/>
  <c r="D184" i="1"/>
  <c r="E180" i="1"/>
  <c r="G172" i="1"/>
  <c r="H172" i="1"/>
  <c r="D162" i="1"/>
  <c r="E162" i="1"/>
  <c r="H162" i="1"/>
  <c r="G162" i="1"/>
  <c r="G158" i="1"/>
  <c r="G156" i="1"/>
  <c r="G154" i="1"/>
  <c r="D154" i="1"/>
  <c r="D156" i="1"/>
  <c r="D158" i="1"/>
  <c r="D151" i="1" l="1"/>
  <c r="E151" i="1" s="1"/>
  <c r="E168" i="1"/>
  <c r="G151" i="1"/>
  <c r="H151" i="1" s="1"/>
  <c r="G180" i="1"/>
  <c r="H180" i="1" s="1"/>
  <c r="D180" i="1"/>
  <c r="D172" i="1"/>
  <c r="G168" i="1" l="1"/>
  <c r="H168" i="1" s="1"/>
  <c r="D168" i="1"/>
</calcChain>
</file>

<file path=xl/sharedStrings.xml><?xml version="1.0" encoding="utf-8"?>
<sst xmlns="http://schemas.openxmlformats.org/spreadsheetml/2006/main" count="265" uniqueCount="220">
  <si>
    <t>УТВЕРЖДАЮ</t>
  </si>
  <si>
    <t>СОГЛАСОВАНО</t>
  </si>
  <si>
    <t>Председатель Комитета по культуре</t>
  </si>
  <si>
    <t>ОТЧЕТ</t>
  </si>
  <si>
    <t>о результатах деятельности бюджетного учреждения,</t>
  </si>
  <si>
    <t>и об использовании закрепленного за ним имущества</t>
  </si>
  <si>
    <t>КОДЫ</t>
  </si>
  <si>
    <t>Дата</t>
  </si>
  <si>
    <t>Наименование</t>
  </si>
  <si>
    <t>учреждения</t>
  </si>
  <si>
    <t>по ОКПО</t>
  </si>
  <si>
    <t>Идетнификационный</t>
  </si>
  <si>
    <t>номер налогопла</t>
  </si>
  <si>
    <t>Код причины постановки</t>
  </si>
  <si>
    <t xml:space="preserve">Единицы измерения </t>
  </si>
  <si>
    <t>показателей: рубли</t>
  </si>
  <si>
    <t>по ОКЕИ</t>
  </si>
  <si>
    <t>Наименование органа,</t>
  </si>
  <si>
    <t>осуществляющего функции</t>
  </si>
  <si>
    <t>и полномочия учредителя</t>
  </si>
  <si>
    <t>Адрес фактического</t>
  </si>
  <si>
    <t>местонахождения</t>
  </si>
  <si>
    <t>1.1. Основные виды деятельности учреждения:</t>
  </si>
  <si>
    <t xml:space="preserve">1.2. Иные виды деятельности, не являющиеся основными, которые учреждение вправе </t>
  </si>
  <si>
    <t>осуществлять в соответствии с его учредительными документами.</t>
  </si>
  <si>
    <t>с Уставом:</t>
  </si>
  <si>
    <t>1.4. Перечень разрешительных документов, на основании которых учреждение</t>
  </si>
  <si>
    <t>Наименование показателя</t>
  </si>
  <si>
    <t>На начало отчетного</t>
  </si>
  <si>
    <t>На конец отчетного</t>
  </si>
  <si>
    <t>из них:</t>
  </si>
  <si>
    <t>1.6. Средняя заработная плата сотрудников учреждения</t>
  </si>
  <si>
    <t>План</t>
  </si>
  <si>
    <t>Факт</t>
  </si>
  <si>
    <t>2. Результат деятельности учреждения</t>
  </si>
  <si>
    <t>периода</t>
  </si>
  <si>
    <t>1. Нефинансовые активы</t>
  </si>
  <si>
    <t>1.1. Остаточная стоимость</t>
  </si>
  <si>
    <t>основных средств</t>
  </si>
  <si>
    <t>1.2. Амортизация</t>
  </si>
  <si>
    <t>1.3.Остаточная стоимость</t>
  </si>
  <si>
    <t>нематериальных активов</t>
  </si>
  <si>
    <t>1.4.Амортизация нематери-</t>
  </si>
  <si>
    <t>альных активов</t>
  </si>
  <si>
    <t>1.5.Материальные</t>
  </si>
  <si>
    <t>запасы</t>
  </si>
  <si>
    <t>всего</t>
  </si>
  <si>
    <t>2.1.Денежные средства</t>
  </si>
  <si>
    <t>2.2.Расчеты с дебиторами</t>
  </si>
  <si>
    <t>3.Обязательства</t>
  </si>
  <si>
    <t>3.1.Расчеты по принятым</t>
  </si>
  <si>
    <t>обязательствам</t>
  </si>
  <si>
    <t>3.2.Расчеты по платежам</t>
  </si>
  <si>
    <t>в бюджет</t>
  </si>
  <si>
    <t>3.3.Прочие расчеты</t>
  </si>
  <si>
    <t>с кредиторами</t>
  </si>
  <si>
    <t>Справочно:</t>
  </si>
  <si>
    <t>1.Просроченная кредиторская задолженность:</t>
  </si>
  <si>
    <t>на начало отчетного периода</t>
  </si>
  <si>
    <t>руб.</t>
  </si>
  <si>
    <t>на конец отчетного периода</t>
  </si>
  <si>
    <t>3.Причины образования дебиторской задолженности,нереальной к взысканию:</t>
  </si>
  <si>
    <t>4.Общая сумма выставленных требований в возмещение ущерба по недостачам и хищениям</t>
  </si>
  <si>
    <t xml:space="preserve">материальных ценностей,а также от порчи материальных ценностей:  </t>
  </si>
  <si>
    <t>5.Цены (тарифы) на платные услуги (работы) оказываемые потребителям</t>
  </si>
  <si>
    <t>Исполнение плана финансово-хозяйственной деятельности</t>
  </si>
  <si>
    <t>показателя</t>
  </si>
  <si>
    <t>Кассовые поступления и выплаты</t>
  </si>
  <si>
    <t>План (с учетом возвратов)</t>
  </si>
  <si>
    <t>операции по л/с</t>
  </si>
  <si>
    <t>открытым в ОФК</t>
  </si>
  <si>
    <t>Поступления всего</t>
  </si>
  <si>
    <t>в том числе:</t>
  </si>
  <si>
    <t>Субсидии на выпол</t>
  </si>
  <si>
    <t>Субсидии на</t>
  </si>
  <si>
    <t>иные цели</t>
  </si>
  <si>
    <t>Х</t>
  </si>
  <si>
    <t>Бюджетные</t>
  </si>
  <si>
    <t>инвестиции</t>
  </si>
  <si>
    <t>Поступления от оказа</t>
  </si>
  <si>
    <t>ния бюджетным</t>
  </si>
  <si>
    <t>учреждением услуг</t>
  </si>
  <si>
    <t>(вып.работ),предостав.</t>
  </si>
  <si>
    <t>которых для физ.и юр.</t>
  </si>
  <si>
    <t>лиц на платной основе</t>
  </si>
  <si>
    <t>Выплаты  всего:</t>
  </si>
  <si>
    <t>Оплата труда и начис</t>
  </si>
  <si>
    <t>ления на выплаты по</t>
  </si>
  <si>
    <t>оплате труда</t>
  </si>
  <si>
    <t>Заработная плата</t>
  </si>
  <si>
    <t>Начисления на</t>
  </si>
  <si>
    <t>выплаты по оплате</t>
  </si>
  <si>
    <t>труда</t>
  </si>
  <si>
    <t>Оплата работ,услуг</t>
  </si>
  <si>
    <t xml:space="preserve">  </t>
  </si>
  <si>
    <t>Услуги связи</t>
  </si>
  <si>
    <t>Транспортные услуги</t>
  </si>
  <si>
    <t>Коммунальные услуги</t>
  </si>
  <si>
    <t>Арендная плата</t>
  </si>
  <si>
    <t>за польз.имущ-ом</t>
  </si>
  <si>
    <t>Работы,услуги по содер</t>
  </si>
  <si>
    <t>жанию имущества</t>
  </si>
  <si>
    <t>Прочие работы,услуги</t>
  </si>
  <si>
    <t>Соц.обеспеч.всего</t>
  </si>
  <si>
    <t>Прочие расходы</t>
  </si>
  <si>
    <t>Поступление нефинан</t>
  </si>
  <si>
    <t>совых активов всего</t>
  </si>
  <si>
    <t>из них</t>
  </si>
  <si>
    <t>Увеличение стоимости</t>
  </si>
  <si>
    <t xml:space="preserve">нематериальных </t>
  </si>
  <si>
    <t>активов</t>
  </si>
  <si>
    <t>материальных</t>
  </si>
  <si>
    <t>запасов</t>
  </si>
  <si>
    <t>Поступление финансо</t>
  </si>
  <si>
    <t>вых активов всего</t>
  </si>
  <si>
    <t>Остаток средств на начало года</t>
  </si>
  <si>
    <t>Остаток средств на конец года</t>
  </si>
  <si>
    <t>3. Об использовании имущества, закрепленного за учреждением</t>
  </si>
  <si>
    <t>Наименование  показателя</t>
  </si>
  <si>
    <t>на праве оперативного управления</t>
  </si>
  <si>
    <t>на праве оперативного управления и переданного</t>
  </si>
  <si>
    <t>в безвозмездное пользование</t>
  </si>
  <si>
    <t>4. Общая балансовая (остаточная) стоимость движимого</t>
  </si>
  <si>
    <t>муниципального имущества, находящегося у учреждения</t>
  </si>
  <si>
    <t>на праве оперативного управления.</t>
  </si>
  <si>
    <t>5. Общая балансовая (остаточная) стоимость движимого</t>
  </si>
  <si>
    <t>в аренду</t>
  </si>
  <si>
    <t>6. Общая балансовая (остаточная) стоимость движимого</t>
  </si>
  <si>
    <t>в безвозмездное пользование.</t>
  </si>
  <si>
    <t>7. Общая площадь объектов недвижимого муниципальн.</t>
  </si>
  <si>
    <t>тмущества,находящегося у учреждения на праве опера</t>
  </si>
  <si>
    <t>тивного управления, М2</t>
  </si>
  <si>
    <t>тивного управления, переданного в  безвозмездное</t>
  </si>
  <si>
    <t>10. Количество объектов недвижимого муниципального</t>
  </si>
  <si>
    <t>имущества,находящегося у учреждения на праве</t>
  </si>
  <si>
    <t>Сумма</t>
  </si>
  <si>
    <t>2.Общая балансовая (остаточная) стоимость недвижимого муниципального</t>
  </si>
  <si>
    <t>имущества,приобретенного учреждением в отчетном году за счет средств,</t>
  </si>
  <si>
    <t>4.Общая балансовая (остаточная) стоимость особо ценного движимого</t>
  </si>
  <si>
    <t>Исполнитель:</t>
  </si>
  <si>
    <t>и туризму Администрации Городского</t>
  </si>
  <si>
    <t>округа Подольска</t>
  </si>
  <si>
    <t>2.3.Расчеты по доходам</t>
  </si>
  <si>
    <t>Директор  учреждения</t>
  </si>
  <si>
    <t>МП</t>
  </si>
  <si>
    <t>Причины изменения</t>
  </si>
  <si>
    <t>педагогических работников</t>
  </si>
  <si>
    <t>1.3. Перечень услуг (работ) осуществляемых за счет приносящей доход деятельности в соответствии</t>
  </si>
  <si>
    <t>осуществляет деятельность (с указанием номеров, даты выдачи и срока действия):</t>
  </si>
  <si>
    <t>1.5. Сведения о штатной численности работников учреждения:</t>
  </si>
  <si>
    <t>в том числе</t>
  </si>
  <si>
    <t>Средняя заработная плата работников, в руб.</t>
  </si>
  <si>
    <t>средняя заработная плата педагогических работников, руб.</t>
  </si>
  <si>
    <t>Среднесписочная численность сотрудников, чел.</t>
  </si>
  <si>
    <t>по состоянию на 1 января года, следующего за отчетным</t>
  </si>
  <si>
    <t>нение МЗ</t>
  </si>
  <si>
    <t>рублей</t>
  </si>
  <si>
    <t>На начало отчетного периода</t>
  </si>
  <si>
    <t>На конец отчетного периода</t>
  </si>
  <si>
    <t>В % к предыдущему отчетному году</t>
  </si>
  <si>
    <t>1. Общие сведения об учреждении</t>
  </si>
  <si>
    <t>тельщика (ИНН)</t>
  </si>
  <si>
    <t>на учет учреждения (КПП)</t>
  </si>
  <si>
    <t>Количество жалоб</t>
  </si>
  <si>
    <t>Принятые меры</t>
  </si>
  <si>
    <t xml:space="preserve"> учреждения</t>
  </si>
  <si>
    <t>Общее количество потребителей, воспользовавшихся услугами (работами) учреждения (в том числе платными для потребителей):</t>
  </si>
  <si>
    <t>Количество ставок, единиц</t>
  </si>
  <si>
    <t>КЭК</t>
  </si>
  <si>
    <t>Количество жалоб потребителей и принятые по результатам их рассмотрения меры:</t>
  </si>
  <si>
    <t>Главный бухгалтер</t>
  </si>
  <si>
    <t>2.Финансовые активы</t>
  </si>
  <si>
    <t>1. Общая балансовая (остаточная) стоимость недвижимого</t>
  </si>
  <si>
    <t xml:space="preserve">муниципального имущества, находящегося в учреждении </t>
  </si>
  <si>
    <t>2. Общая балансовая (остаточная) стоимость недвижимого</t>
  </si>
  <si>
    <t>на праве оперативного управления переданнного в аренду</t>
  </si>
  <si>
    <t>3. Общая балансовая (остаточная) стоимость недвижимого</t>
  </si>
  <si>
    <t>8. Общая площадь объектов недвижимого муниципального</t>
  </si>
  <si>
    <t>имущества, находящегося у учреждения на праве опера</t>
  </si>
  <si>
    <t>9. Общая площадь объектов недвижимого муниципального</t>
  </si>
  <si>
    <t>пользование, М2</t>
  </si>
  <si>
    <t>тивного управления, переданного в аренду, М2</t>
  </si>
  <si>
    <t>оперативного управления</t>
  </si>
  <si>
    <t>1.Объем средств,полученных в отчетном году от распоряжения</t>
  </si>
  <si>
    <t>находящимся у учреждения на праве оперативного учреждения</t>
  </si>
  <si>
    <t>выделенных Росприроднадзором учреждению на указанные цели</t>
  </si>
  <si>
    <t>полученных от платных услуг (работ) и иной приносящей доход деятельности</t>
  </si>
  <si>
    <t>имущества, приобретенного учреждением в отчетном году за счет доходов,</t>
  </si>
  <si>
    <t>3.Общая балансовая (остаточная) стоимость недвижимого муниципального</t>
  </si>
  <si>
    <t>муниципального имущества, находящегося у учреждения на праве</t>
  </si>
  <si>
    <t xml:space="preserve">в установленном порядке муниципальным имуществом, </t>
  </si>
  <si>
    <t>на " 01" января 2019 года</t>
  </si>
  <si>
    <t>за 2018 год</t>
  </si>
  <si>
    <t>2.Причины образования просроченной кредиторской задолженности</t>
  </si>
  <si>
    <t>_____________________ Б.В.Денисов                                                   ___________________И.А.Петрова</t>
  </si>
  <si>
    <t>Комитет по культуре и туризму Администрации городского округа  Подольск</t>
  </si>
  <si>
    <t>1.3.1.Оказание платных услуг, отвечающих целям создания Учреждения :</t>
  </si>
  <si>
    <t>1.4.1. Устав</t>
  </si>
  <si>
    <t>1.4.2. Свидетельство о государственной регистрации юридического лица.  Серия 50 № 00516399 от 10.02.2003г.</t>
  </si>
  <si>
    <t>1.4.3. Свидетельство о постановке на учет юридического лица в налоговом органе.  ОГРН 1035007211800 от 19.12.1995г.</t>
  </si>
  <si>
    <t>1.4.4. Свидетельство о внесении записи в Единый государственный реестр юридических лиц.   Серия 50 № 006161116 от 07.05.2004</t>
  </si>
  <si>
    <t>8775924,00 (53801,00)</t>
  </si>
  <si>
    <t>8775924,00 (7095,00)</t>
  </si>
  <si>
    <t>5717268,97 (7095,00)</t>
  </si>
  <si>
    <t>5.1.на начало периода в соответствии с Постановлением Главы от 28.07.2017г. № 1105-п</t>
  </si>
  <si>
    <t>5.1.на конец периода в соответствии с Постановлением Главы от 26.07.2018г. № 1144-п</t>
  </si>
  <si>
    <t>Уменьшение ставок в категории "работники культуры"</t>
  </si>
  <si>
    <t>Услуга</t>
  </si>
  <si>
    <t>Муниципальное учреждение культуры  "Центр детского театрального творчества "Синяя птица"</t>
  </si>
  <si>
    <t>142119, Московская область, Городской округ Подольск, город Подольск, Революционный проспект, д. 27</t>
  </si>
  <si>
    <t xml:space="preserve">1.1.1. Выявление особо одаренных детей в области вокального, хореографического и театрального искусства </t>
  </si>
  <si>
    <t>1.1.2.Обучение детей дисциплинам: общее фортепиано, сольфеджио, хоровое пение, вокал, хореография, сценическое движение, актерское мастерство, профессиональная ориентация детей</t>
  </si>
  <si>
    <t>1.1.3.Создание и прокат спектаклей, концертов, проведение фестивалей, конкурсов, концертов</t>
  </si>
  <si>
    <t>проведение занятий по классу общее фортепиано, сольфеджио, хореография ,организация и проведение спектаклей, концертов, конкурсов и других культурно-массовых мероприятий для детей и взрослых, продажа программ, прокат декораций и костюмов, проведение мастер-классов. Реализая дисков спектаклей и программ для детей - авторских работ Центра.</t>
  </si>
  <si>
    <t>нет</t>
  </si>
  <si>
    <t>Посещения на мероприятиях, человек</t>
  </si>
  <si>
    <t>Из них на платных мероприятиях</t>
  </si>
  <si>
    <t>Г.А.Федянова</t>
  </si>
  <si>
    <t>А.К.Тихонова</t>
  </si>
  <si>
    <t>О.В.Баранова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</si>
</sst>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4" fontId="1" fillId="0" borderId="6" xfId="0" applyNumberFormat="1" applyFont="1" applyBorder="1"/>
    <xf numFmtId="4" fontId="1" fillId="0" borderId="8" xfId="0" applyNumberFormat="1" applyFont="1" applyBorder="1"/>
    <xf numFmtId="0" fontId="1" fillId="0" borderId="6" xfId="0" applyFont="1" applyBorder="1" applyAlignment="1">
      <alignment horizontal="right"/>
    </xf>
    <xf numFmtId="4" fontId="1" fillId="0" borderId="9" xfId="0" applyNumberFormat="1" applyFont="1" applyBorder="1"/>
    <xf numFmtId="4" fontId="1" fillId="0" borderId="11" xfId="0" applyNumberFormat="1" applyFont="1" applyBorder="1"/>
    <xf numFmtId="4" fontId="1" fillId="0" borderId="14" xfId="0" applyNumberFormat="1" applyFont="1" applyBorder="1"/>
    <xf numFmtId="4" fontId="1" fillId="0" borderId="15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1" fillId="0" borderId="3" xfId="0" applyNumberFormat="1" applyFont="1" applyBorder="1"/>
    <xf numFmtId="4" fontId="1" fillId="0" borderId="12" xfId="0" applyNumberFormat="1" applyFont="1" applyBorder="1"/>
    <xf numFmtId="4" fontId="1" fillId="0" borderId="13" xfId="0" applyNumberFormat="1" applyFont="1" applyBorder="1"/>
    <xf numFmtId="4" fontId="1" fillId="0" borderId="2" xfId="0" applyNumberFormat="1" applyFont="1" applyBorder="1"/>
    <xf numFmtId="4" fontId="1" fillId="0" borderId="4" xfId="0" applyNumberFormat="1" applyFont="1" applyBorder="1"/>
    <xf numFmtId="0" fontId="1" fillId="0" borderId="0" xfId="0" applyFont="1" applyAlignment="1">
      <alignment horizontal="left"/>
    </xf>
    <xf numFmtId="4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justify" vertical="top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4" fontId="1" fillId="0" borderId="0" xfId="0" applyNumberFormat="1" applyFont="1"/>
    <xf numFmtId="4" fontId="1" fillId="0" borderId="9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8" xfId="0" applyNumberFormat="1" applyFont="1" applyBorder="1"/>
    <xf numFmtId="4" fontId="1" fillId="0" borderId="13" xfId="0" applyNumberFormat="1" applyFont="1" applyBorder="1"/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4" fontId="1" fillId="0" borderId="7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J277"/>
  <sheetViews>
    <sheetView tabSelected="1" topLeftCell="A253" zoomScaleNormal="100" workbookViewId="0">
      <selection activeCell="H275" sqref="H275"/>
    </sheetView>
  </sheetViews>
  <sheetFormatPr defaultColWidth="8.7109375" defaultRowHeight="15" x14ac:dyDescent="0.25"/>
  <cols>
    <col min="1" max="1" width="8.7109375" style="1"/>
    <col min="2" max="2" width="12.42578125" style="1" customWidth="1"/>
    <col min="3" max="3" width="8.7109375" style="1"/>
    <col min="4" max="4" width="12.7109375" style="1" customWidth="1"/>
    <col min="5" max="5" width="11.85546875" style="1" customWidth="1"/>
    <col min="6" max="6" width="5.28515625" style="1" customWidth="1"/>
    <col min="7" max="7" width="14.7109375" style="1" customWidth="1"/>
    <col min="8" max="8" width="8.7109375" style="1" customWidth="1"/>
    <col min="9" max="9" width="11.28515625" style="1" customWidth="1"/>
    <col min="10" max="10" width="8.7109375" style="1"/>
    <col min="11" max="11" width="10.140625" style="1" bestFit="1" customWidth="1"/>
    <col min="12" max="16384" width="8.7109375" style="1"/>
  </cols>
  <sheetData>
    <row r="2" spans="1:9" x14ac:dyDescent="0.25">
      <c r="B2" s="1" t="s">
        <v>1</v>
      </c>
      <c r="G2" s="1" t="s">
        <v>0</v>
      </c>
    </row>
    <row r="4" spans="1:9" x14ac:dyDescent="0.25">
      <c r="A4" s="1" t="s">
        <v>2</v>
      </c>
      <c r="F4" s="1" t="s">
        <v>143</v>
      </c>
    </row>
    <row r="5" spans="1:9" x14ac:dyDescent="0.25">
      <c r="A5" s="1" t="s">
        <v>140</v>
      </c>
    </row>
    <row r="6" spans="1:9" x14ac:dyDescent="0.25">
      <c r="A6" s="1" t="s">
        <v>141</v>
      </c>
    </row>
    <row r="7" spans="1:9" x14ac:dyDescent="0.25">
      <c r="A7" s="1" t="s">
        <v>194</v>
      </c>
    </row>
    <row r="8" spans="1:9" x14ac:dyDescent="0.25">
      <c r="A8" s="1" t="s">
        <v>144</v>
      </c>
      <c r="G8" s="1" t="s">
        <v>144</v>
      </c>
    </row>
    <row r="11" spans="1:9" x14ac:dyDescent="0.25">
      <c r="A11" s="78" t="s">
        <v>3</v>
      </c>
      <c r="B11" s="78"/>
      <c r="C11" s="78"/>
      <c r="D11" s="78"/>
      <c r="E11" s="78"/>
      <c r="F11" s="78"/>
      <c r="G11" s="78"/>
      <c r="H11" s="78"/>
      <c r="I11" s="78"/>
    </row>
    <row r="12" spans="1:9" x14ac:dyDescent="0.25">
      <c r="A12" s="78" t="s">
        <v>4</v>
      </c>
      <c r="B12" s="78"/>
      <c r="C12" s="78"/>
      <c r="D12" s="78"/>
      <c r="E12" s="78"/>
      <c r="F12" s="78"/>
      <c r="G12" s="78"/>
      <c r="H12" s="78"/>
      <c r="I12" s="78"/>
    </row>
    <row r="13" spans="1:9" x14ac:dyDescent="0.25">
      <c r="A13" s="78" t="s">
        <v>5</v>
      </c>
      <c r="B13" s="78"/>
      <c r="C13" s="78"/>
      <c r="D13" s="78"/>
      <c r="E13" s="78"/>
      <c r="F13" s="78"/>
      <c r="G13" s="78"/>
      <c r="H13" s="78"/>
      <c r="I13" s="78"/>
    </row>
    <row r="14" spans="1:9" x14ac:dyDescent="0.25">
      <c r="A14" s="78" t="s">
        <v>192</v>
      </c>
      <c r="B14" s="78"/>
      <c r="C14" s="78"/>
      <c r="D14" s="78"/>
      <c r="E14" s="78"/>
      <c r="F14" s="78"/>
      <c r="G14" s="78"/>
      <c r="H14" s="78"/>
      <c r="I14" s="78"/>
    </row>
    <row r="16" spans="1:9" x14ac:dyDescent="0.25">
      <c r="I16" s="2" t="s">
        <v>6</v>
      </c>
    </row>
    <row r="17" spans="1:9" x14ac:dyDescent="0.25">
      <c r="I17" s="120">
        <v>43466</v>
      </c>
    </row>
    <row r="18" spans="1:9" x14ac:dyDescent="0.25">
      <c r="E18" s="19" t="s">
        <v>191</v>
      </c>
      <c r="H18" s="41" t="s">
        <v>7</v>
      </c>
      <c r="I18" s="121"/>
    </row>
    <row r="19" spans="1:9" x14ac:dyDescent="0.25">
      <c r="I19" s="122">
        <v>42234717</v>
      </c>
    </row>
    <row r="20" spans="1:9" x14ac:dyDescent="0.25">
      <c r="A20" s="1" t="s">
        <v>8</v>
      </c>
      <c r="C20" s="138" t="s">
        <v>208</v>
      </c>
      <c r="D20" s="138"/>
      <c r="E20" s="138"/>
      <c r="F20" s="138"/>
      <c r="G20" s="138"/>
      <c r="I20" s="123"/>
    </row>
    <row r="21" spans="1:9" x14ac:dyDescent="0.25">
      <c r="A21" s="1" t="s">
        <v>9</v>
      </c>
      <c r="C21" s="138"/>
      <c r="D21" s="138"/>
      <c r="E21" s="138"/>
      <c r="F21" s="138"/>
      <c r="G21" s="138"/>
      <c r="H21" s="39" t="s">
        <v>10</v>
      </c>
      <c r="I21" s="124"/>
    </row>
    <row r="22" spans="1:9" x14ac:dyDescent="0.25">
      <c r="A22" s="3"/>
      <c r="B22" s="3"/>
      <c r="C22" s="139"/>
      <c r="D22" s="139"/>
      <c r="E22" s="139"/>
      <c r="F22" s="139"/>
      <c r="G22" s="139"/>
      <c r="H22" s="3"/>
      <c r="I22" s="4"/>
    </row>
    <row r="23" spans="1:9" x14ac:dyDescent="0.25">
      <c r="A23" s="1" t="s">
        <v>11</v>
      </c>
      <c r="I23" s="5"/>
    </row>
    <row r="24" spans="1:9" x14ac:dyDescent="0.25">
      <c r="A24" s="1" t="s">
        <v>12</v>
      </c>
      <c r="D24" s="144">
        <v>5036029700</v>
      </c>
      <c r="E24" s="144"/>
      <c r="F24" s="144"/>
      <c r="G24" s="144"/>
      <c r="I24" s="5"/>
    </row>
    <row r="25" spans="1:9" x14ac:dyDescent="0.25">
      <c r="A25" s="3" t="s">
        <v>161</v>
      </c>
      <c r="B25" s="3"/>
      <c r="C25" s="3"/>
      <c r="D25" s="83"/>
      <c r="E25" s="83"/>
      <c r="F25" s="83"/>
      <c r="G25" s="3"/>
      <c r="H25" s="3"/>
      <c r="I25" s="6"/>
    </row>
    <row r="26" spans="1:9" x14ac:dyDescent="0.25">
      <c r="A26" s="1" t="s">
        <v>13</v>
      </c>
      <c r="I26" s="7"/>
    </row>
    <row r="27" spans="1:9" x14ac:dyDescent="0.25">
      <c r="A27" s="3" t="s">
        <v>162</v>
      </c>
      <c r="B27" s="3"/>
      <c r="C27" s="3"/>
      <c r="D27" s="101">
        <v>503601001</v>
      </c>
      <c r="E27" s="101"/>
      <c r="F27" s="101"/>
      <c r="G27" s="101"/>
      <c r="H27" s="3"/>
      <c r="I27" s="6"/>
    </row>
    <row r="28" spans="1:9" x14ac:dyDescent="0.25">
      <c r="A28" s="1" t="s">
        <v>14</v>
      </c>
      <c r="I28" s="7"/>
    </row>
    <row r="29" spans="1:9" x14ac:dyDescent="0.25">
      <c r="A29" s="3" t="s">
        <v>15</v>
      </c>
      <c r="B29" s="3"/>
      <c r="C29" s="3"/>
      <c r="D29" s="3"/>
      <c r="E29" s="3"/>
      <c r="F29" s="3"/>
      <c r="G29" s="3"/>
      <c r="H29" s="3" t="s">
        <v>16</v>
      </c>
      <c r="I29" s="8">
        <v>383</v>
      </c>
    </row>
    <row r="31" spans="1:9" x14ac:dyDescent="0.25">
      <c r="A31" s="1" t="s">
        <v>17</v>
      </c>
      <c r="D31" s="138" t="s">
        <v>195</v>
      </c>
      <c r="E31" s="138"/>
      <c r="F31" s="138"/>
      <c r="G31" s="138"/>
      <c r="H31" s="138"/>
      <c r="I31" s="138"/>
    </row>
    <row r="32" spans="1:9" x14ac:dyDescent="0.25">
      <c r="A32" s="1" t="s">
        <v>18</v>
      </c>
      <c r="D32" s="138"/>
      <c r="E32" s="138"/>
      <c r="F32" s="138"/>
      <c r="G32" s="138"/>
      <c r="H32" s="138"/>
      <c r="I32" s="138"/>
    </row>
    <row r="33" spans="1:62" x14ac:dyDescent="0.25">
      <c r="A33" s="1" t="s">
        <v>19</v>
      </c>
      <c r="D33" s="139"/>
      <c r="E33" s="139"/>
      <c r="F33" s="139"/>
      <c r="G33" s="139"/>
      <c r="H33" s="139"/>
      <c r="I33" s="139"/>
    </row>
    <row r="35" spans="1:62" x14ac:dyDescent="0.25">
      <c r="A35" s="1" t="s">
        <v>20</v>
      </c>
      <c r="D35" s="138" t="s">
        <v>209</v>
      </c>
      <c r="E35" s="138"/>
      <c r="F35" s="138"/>
      <c r="G35" s="138"/>
      <c r="H35" s="138"/>
      <c r="I35" s="138"/>
    </row>
    <row r="36" spans="1:62" x14ac:dyDescent="0.25">
      <c r="A36" s="1" t="s">
        <v>21</v>
      </c>
      <c r="D36" s="138"/>
      <c r="E36" s="138"/>
      <c r="F36" s="138"/>
      <c r="G36" s="138"/>
      <c r="H36" s="138"/>
      <c r="I36" s="138"/>
    </row>
    <row r="37" spans="1:62" x14ac:dyDescent="0.25">
      <c r="A37" s="1" t="s">
        <v>165</v>
      </c>
      <c r="D37" s="139"/>
      <c r="E37" s="139"/>
      <c r="F37" s="139"/>
      <c r="G37" s="139"/>
      <c r="H37" s="139"/>
      <c r="I37" s="139"/>
    </row>
    <row r="39" spans="1:62" x14ac:dyDescent="0.25">
      <c r="A39" s="78" t="s">
        <v>160</v>
      </c>
      <c r="B39" s="78"/>
      <c r="C39" s="78"/>
      <c r="D39" s="78"/>
      <c r="E39" s="78"/>
      <c r="F39" s="78"/>
      <c r="G39" s="78"/>
      <c r="H39" s="78"/>
      <c r="I39" s="78"/>
    </row>
    <row r="41" spans="1:62" x14ac:dyDescent="0.25">
      <c r="A41" s="1" t="s">
        <v>22</v>
      </c>
    </row>
    <row r="42" spans="1:62" s="59" customFormat="1" ht="30.6" customHeight="1" x14ac:dyDescent="0.25">
      <c r="A42" s="140" t="s">
        <v>210</v>
      </c>
      <c r="B42" s="140"/>
      <c r="C42" s="140"/>
      <c r="D42" s="140"/>
      <c r="E42" s="140"/>
      <c r="F42" s="140"/>
      <c r="G42" s="140"/>
      <c r="H42" s="140"/>
      <c r="I42" s="14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58"/>
      <c r="BF42" s="58"/>
      <c r="BG42" s="58"/>
      <c r="BH42" s="58"/>
      <c r="BI42" s="58"/>
      <c r="BJ42" s="58"/>
    </row>
    <row r="43" spans="1:62" s="59" customFormat="1" ht="29.45" customHeight="1" x14ac:dyDescent="0.25">
      <c r="A43" s="140" t="s">
        <v>211</v>
      </c>
      <c r="B43" s="140"/>
      <c r="C43" s="140"/>
      <c r="D43" s="140"/>
      <c r="E43" s="140"/>
      <c r="F43" s="140"/>
      <c r="G43" s="140"/>
      <c r="H43" s="140"/>
      <c r="I43" s="14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</row>
    <row r="44" spans="1:62" s="59" customFormat="1" ht="15" customHeight="1" x14ac:dyDescent="0.25">
      <c r="A44" s="140" t="s">
        <v>212</v>
      </c>
      <c r="B44" s="140"/>
      <c r="C44" s="140"/>
      <c r="D44" s="140"/>
      <c r="E44" s="140"/>
      <c r="F44" s="140"/>
      <c r="G44" s="140"/>
      <c r="H44" s="140"/>
      <c r="I44" s="14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58"/>
      <c r="BJ44" s="58"/>
    </row>
    <row r="46" spans="1:62" x14ac:dyDescent="0.25">
      <c r="A46" s="1" t="s">
        <v>23</v>
      </c>
    </row>
    <row r="47" spans="1:62" x14ac:dyDescent="0.25">
      <c r="A47" s="1" t="s">
        <v>24</v>
      </c>
    </row>
    <row r="49" spans="1:62" x14ac:dyDescent="0.25">
      <c r="A49" s="1" t="s">
        <v>147</v>
      </c>
    </row>
    <row r="50" spans="1:62" x14ac:dyDescent="0.25">
      <c r="A50" s="1" t="s">
        <v>25</v>
      </c>
    </row>
    <row r="51" spans="1:62" s="59" customFormat="1" ht="12.6" customHeight="1" x14ac:dyDescent="0.25">
      <c r="A51" s="142" t="s">
        <v>196</v>
      </c>
      <c r="B51" s="142"/>
      <c r="C51" s="142"/>
      <c r="D51" s="142"/>
      <c r="E51" s="142"/>
      <c r="F51" s="142"/>
      <c r="G51" s="142"/>
      <c r="H51" s="142"/>
      <c r="I51" s="142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</row>
    <row r="52" spans="1:62" s="59" customFormat="1" ht="60" customHeight="1" x14ac:dyDescent="0.25">
      <c r="A52" s="143" t="s">
        <v>213</v>
      </c>
      <c r="B52" s="143"/>
      <c r="C52" s="143"/>
      <c r="D52" s="143"/>
      <c r="E52" s="143"/>
      <c r="F52" s="143"/>
      <c r="G52" s="143"/>
      <c r="H52" s="143"/>
      <c r="I52" s="143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</row>
    <row r="54" spans="1:62" x14ac:dyDescent="0.25">
      <c r="A54" s="1" t="s">
        <v>26</v>
      </c>
    </row>
    <row r="55" spans="1:62" ht="18.399999999999999" customHeight="1" x14ac:dyDescent="0.25">
      <c r="A55" s="126" t="s">
        <v>148</v>
      </c>
      <c r="B55" s="126"/>
      <c r="C55" s="126"/>
      <c r="D55" s="126"/>
      <c r="E55" s="126"/>
      <c r="F55" s="126"/>
      <c r="G55" s="126"/>
      <c r="H55" s="126"/>
      <c r="I55" s="126"/>
    </row>
    <row r="56" spans="1:62" s="59" customFormat="1" ht="12.75" customHeight="1" x14ac:dyDescent="0.25">
      <c r="A56" s="140" t="s">
        <v>197</v>
      </c>
      <c r="B56" s="140"/>
      <c r="C56" s="140"/>
      <c r="D56" s="140"/>
      <c r="E56" s="140"/>
      <c r="F56" s="140"/>
      <c r="G56" s="140"/>
      <c r="H56" s="140"/>
      <c r="I56" s="14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</row>
    <row r="57" spans="1:62" s="59" customFormat="1" ht="27.6" customHeight="1" x14ac:dyDescent="0.25">
      <c r="A57" s="140" t="s">
        <v>198</v>
      </c>
      <c r="B57" s="140"/>
      <c r="C57" s="140"/>
      <c r="D57" s="140"/>
      <c r="E57" s="140"/>
      <c r="F57" s="140"/>
      <c r="G57" s="140"/>
      <c r="H57" s="140"/>
      <c r="I57" s="14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</row>
    <row r="58" spans="1:62" s="59" customFormat="1" ht="30" customHeight="1" x14ac:dyDescent="0.25">
      <c r="A58" s="140" t="s">
        <v>199</v>
      </c>
      <c r="B58" s="140"/>
      <c r="C58" s="140"/>
      <c r="D58" s="140"/>
      <c r="E58" s="140"/>
      <c r="F58" s="140"/>
      <c r="G58" s="140"/>
      <c r="H58" s="140"/>
      <c r="I58" s="14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</row>
    <row r="59" spans="1:62" s="59" customFormat="1" ht="31.9" customHeight="1" x14ac:dyDescent="0.25">
      <c r="A59" s="140" t="s">
        <v>200</v>
      </c>
      <c r="B59" s="140"/>
      <c r="C59" s="140"/>
      <c r="D59" s="140"/>
      <c r="E59" s="140"/>
      <c r="F59" s="140"/>
      <c r="G59" s="140"/>
      <c r="H59" s="140"/>
      <c r="I59" s="14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</row>
    <row r="61" spans="1:62" x14ac:dyDescent="0.25">
      <c r="A61" s="125" t="s">
        <v>149</v>
      </c>
      <c r="B61" s="125"/>
      <c r="C61" s="125"/>
      <c r="D61" s="125"/>
      <c r="E61" s="125"/>
      <c r="F61" s="125"/>
      <c r="G61" s="125"/>
      <c r="H61" s="125"/>
      <c r="I61" s="125"/>
    </row>
    <row r="63" spans="1:62" x14ac:dyDescent="0.25">
      <c r="A63" s="75" t="s">
        <v>27</v>
      </c>
      <c r="B63" s="76"/>
      <c r="C63" s="77"/>
      <c r="D63" s="75" t="s">
        <v>28</v>
      </c>
      <c r="E63" s="77"/>
      <c r="F63" s="75" t="s">
        <v>29</v>
      </c>
      <c r="G63" s="77"/>
      <c r="H63" s="75" t="s">
        <v>145</v>
      </c>
      <c r="I63" s="77"/>
    </row>
    <row r="64" spans="1:62" ht="30" customHeight="1" x14ac:dyDescent="0.25">
      <c r="A64" s="69" t="s">
        <v>167</v>
      </c>
      <c r="B64" s="100"/>
      <c r="C64" s="70"/>
      <c r="D64" s="63">
        <v>30</v>
      </c>
      <c r="E64" s="64"/>
      <c r="F64" s="63">
        <v>27.5</v>
      </c>
      <c r="G64" s="64"/>
      <c r="H64" s="127" t="s">
        <v>206</v>
      </c>
      <c r="I64" s="128"/>
    </row>
    <row r="65" spans="1:9" ht="30" customHeight="1" x14ac:dyDescent="0.25">
      <c r="A65" s="73"/>
      <c r="B65" s="101"/>
      <c r="C65" s="74"/>
      <c r="D65" s="67"/>
      <c r="E65" s="68"/>
      <c r="F65" s="67"/>
      <c r="G65" s="68"/>
      <c r="H65" s="129"/>
      <c r="I65" s="130"/>
    </row>
    <row r="66" spans="1:9" x14ac:dyDescent="0.25">
      <c r="A66" s="12" t="s">
        <v>30</v>
      </c>
      <c r="B66" s="13"/>
      <c r="C66" s="14"/>
      <c r="D66" s="63"/>
      <c r="E66" s="64"/>
      <c r="F66" s="63"/>
      <c r="G66" s="64"/>
      <c r="H66" s="69"/>
      <c r="I66" s="70"/>
    </row>
    <row r="67" spans="1:9" ht="8.65" customHeight="1" x14ac:dyDescent="0.25">
      <c r="A67" s="71" t="s">
        <v>146</v>
      </c>
      <c r="B67" s="116"/>
      <c r="C67" s="72"/>
      <c r="D67" s="65"/>
      <c r="E67" s="66"/>
      <c r="F67" s="65"/>
      <c r="G67" s="66"/>
      <c r="H67" s="71"/>
      <c r="I67" s="72"/>
    </row>
    <row r="68" spans="1:9" x14ac:dyDescent="0.25">
      <c r="A68" s="73"/>
      <c r="B68" s="101"/>
      <c r="C68" s="74"/>
      <c r="D68" s="67"/>
      <c r="E68" s="68"/>
      <c r="F68" s="67"/>
      <c r="G68" s="68"/>
      <c r="H68" s="73"/>
      <c r="I68" s="74"/>
    </row>
    <row r="69" spans="1:9" x14ac:dyDescent="0.25">
      <c r="D69" s="19"/>
      <c r="E69" s="19"/>
      <c r="F69" s="19"/>
      <c r="G69" s="19"/>
    </row>
    <row r="71" spans="1:9" x14ac:dyDescent="0.25">
      <c r="A71" s="125" t="s">
        <v>31</v>
      </c>
      <c r="B71" s="125"/>
      <c r="C71" s="125"/>
      <c r="D71" s="125"/>
      <c r="E71" s="125"/>
      <c r="F71" s="125"/>
      <c r="G71" s="125"/>
      <c r="H71" s="125"/>
      <c r="I71" s="125"/>
    </row>
    <row r="73" spans="1:9" ht="19.899999999999999" customHeight="1" x14ac:dyDescent="0.25">
      <c r="A73" s="79" t="s">
        <v>27</v>
      </c>
      <c r="B73" s="80"/>
      <c r="C73" s="80"/>
      <c r="D73" s="81"/>
      <c r="E73" s="141" t="s">
        <v>154</v>
      </c>
      <c r="F73" s="141"/>
      <c r="G73" s="135"/>
      <c r="H73" s="116"/>
      <c r="I73" s="116"/>
    </row>
    <row r="74" spans="1:9" ht="22.5" customHeight="1" x14ac:dyDescent="0.25">
      <c r="A74" s="82"/>
      <c r="B74" s="83"/>
      <c r="C74" s="83"/>
      <c r="D74" s="84"/>
      <c r="E74" s="139"/>
      <c r="F74" s="139"/>
      <c r="G74" s="137"/>
      <c r="H74" s="116"/>
      <c r="I74" s="116"/>
    </row>
    <row r="75" spans="1:9" ht="35.65" customHeight="1" x14ac:dyDescent="0.25">
      <c r="A75" s="131" t="s">
        <v>153</v>
      </c>
      <c r="B75" s="132"/>
      <c r="C75" s="132"/>
      <c r="D75" s="133"/>
      <c r="E75" s="146">
        <v>19</v>
      </c>
      <c r="F75" s="146"/>
      <c r="G75" s="87"/>
    </row>
    <row r="76" spans="1:9" x14ac:dyDescent="0.25">
      <c r="A76" s="134" t="s">
        <v>151</v>
      </c>
      <c r="B76" s="141"/>
      <c r="C76" s="141"/>
      <c r="D76" s="135"/>
      <c r="E76" s="147">
        <v>64289.05</v>
      </c>
      <c r="F76" s="147"/>
      <c r="G76" s="64"/>
    </row>
    <row r="77" spans="1:9" x14ac:dyDescent="0.25">
      <c r="A77" s="136"/>
      <c r="B77" s="139"/>
      <c r="C77" s="139"/>
      <c r="D77" s="137"/>
      <c r="E77" s="148"/>
      <c r="F77" s="148"/>
      <c r="G77" s="68"/>
      <c r="H77" s="116"/>
      <c r="I77" s="116"/>
    </row>
    <row r="78" spans="1:9" x14ac:dyDescent="0.25">
      <c r="A78" s="12" t="s">
        <v>150</v>
      </c>
      <c r="B78" s="13"/>
      <c r="C78" s="13"/>
      <c r="D78" s="14"/>
      <c r="E78" s="147"/>
      <c r="F78" s="147"/>
      <c r="G78" s="64"/>
    </row>
    <row r="79" spans="1:9" ht="33" customHeight="1" x14ac:dyDescent="0.25">
      <c r="A79" s="136" t="s">
        <v>152</v>
      </c>
      <c r="B79" s="139"/>
      <c r="C79" s="139"/>
      <c r="D79" s="137"/>
      <c r="E79" s="148"/>
      <c r="F79" s="148"/>
      <c r="G79" s="68"/>
    </row>
    <row r="80" spans="1:9" x14ac:dyDescent="0.25">
      <c r="A80" s="116"/>
      <c r="B80" s="116"/>
      <c r="C80" s="116"/>
      <c r="D80" s="116"/>
      <c r="E80" s="116"/>
      <c r="F80" s="116"/>
      <c r="G80" s="116"/>
      <c r="H80" s="116"/>
      <c r="I80" s="116"/>
    </row>
    <row r="81" spans="1:9" x14ac:dyDescent="0.25">
      <c r="A81" s="19"/>
      <c r="B81" s="19"/>
      <c r="C81" s="19"/>
      <c r="D81" s="19"/>
      <c r="E81" s="19"/>
      <c r="F81" s="19"/>
      <c r="G81" s="19"/>
    </row>
    <row r="82" spans="1:9" x14ac:dyDescent="0.25">
      <c r="A82" s="78" t="s">
        <v>34</v>
      </c>
      <c r="B82" s="78"/>
      <c r="C82" s="78"/>
      <c r="D82" s="78"/>
      <c r="E82" s="78"/>
      <c r="F82" s="78"/>
      <c r="G82" s="78"/>
      <c r="H82" s="78"/>
      <c r="I82" s="78"/>
    </row>
    <row r="84" spans="1:9" ht="13.9" customHeight="1" x14ac:dyDescent="0.25">
      <c r="A84" s="79" t="s">
        <v>27</v>
      </c>
      <c r="B84" s="80"/>
      <c r="C84" s="81"/>
      <c r="D84" s="134" t="s">
        <v>157</v>
      </c>
      <c r="E84" s="135"/>
      <c r="F84" s="134" t="s">
        <v>158</v>
      </c>
      <c r="G84" s="135"/>
      <c r="H84" s="134" t="s">
        <v>159</v>
      </c>
      <c r="I84" s="135"/>
    </row>
    <row r="85" spans="1:9" x14ac:dyDescent="0.25">
      <c r="A85" s="82"/>
      <c r="B85" s="83"/>
      <c r="C85" s="84"/>
      <c r="D85" s="136"/>
      <c r="E85" s="137"/>
      <c r="F85" s="136"/>
      <c r="G85" s="137"/>
      <c r="H85" s="136"/>
      <c r="I85" s="137"/>
    </row>
    <row r="86" spans="1:9" x14ac:dyDescent="0.25">
      <c r="A86" s="12"/>
      <c r="B86" s="13"/>
      <c r="C86" s="14"/>
      <c r="D86" s="12"/>
      <c r="E86" s="14"/>
      <c r="F86" s="12"/>
      <c r="G86" s="14"/>
      <c r="H86" s="20"/>
      <c r="I86" s="14"/>
    </row>
    <row r="87" spans="1:9" x14ac:dyDescent="0.25">
      <c r="A87" s="17" t="s">
        <v>36</v>
      </c>
      <c r="C87" s="18"/>
      <c r="D87" s="17"/>
      <c r="E87" s="18"/>
      <c r="F87" s="17"/>
      <c r="G87" s="18"/>
      <c r="H87" s="21"/>
      <c r="I87" s="18"/>
    </row>
    <row r="88" spans="1:9" x14ac:dyDescent="0.25">
      <c r="A88" s="15"/>
      <c r="B88" s="3"/>
      <c r="C88" s="16" t="s">
        <v>46</v>
      </c>
      <c r="D88" s="67">
        <f>D91+D93+D99</f>
        <v>8873664.5800000001</v>
      </c>
      <c r="E88" s="103"/>
      <c r="F88" s="67">
        <f>F91+F93+F99</f>
        <v>8839790.5800000001</v>
      </c>
      <c r="G88" s="103"/>
      <c r="H88" s="90">
        <f>F88/D88*100-100</f>
        <v>-0.38173631304869104</v>
      </c>
      <c r="I88" s="91"/>
    </row>
    <row r="89" spans="1:9" x14ac:dyDescent="0.25">
      <c r="A89" s="9" t="s">
        <v>30</v>
      </c>
      <c r="B89" s="10"/>
      <c r="C89" s="11"/>
      <c r="D89" s="22"/>
      <c r="E89" s="23"/>
      <c r="F89" s="22"/>
      <c r="G89" s="23"/>
      <c r="H89" s="24"/>
      <c r="I89" s="11"/>
    </row>
    <row r="90" spans="1:9" x14ac:dyDescent="0.25">
      <c r="A90" s="12" t="s">
        <v>37</v>
      </c>
      <c r="B90" s="13"/>
      <c r="C90" s="14"/>
      <c r="D90" s="25"/>
      <c r="E90" s="26"/>
      <c r="F90" s="25"/>
      <c r="G90" s="26"/>
      <c r="H90" s="20"/>
      <c r="I90" s="14"/>
    </row>
    <row r="91" spans="1:9" x14ac:dyDescent="0.25">
      <c r="A91" s="15" t="s">
        <v>38</v>
      </c>
      <c r="B91" s="3"/>
      <c r="C91" s="16"/>
      <c r="D91" s="67">
        <v>53801</v>
      </c>
      <c r="E91" s="103"/>
      <c r="F91" s="67">
        <v>7095</v>
      </c>
      <c r="G91" s="103"/>
      <c r="H91" s="90">
        <f>F91/D91*100-100</f>
        <v>-86.812512778572895</v>
      </c>
      <c r="I91" s="91"/>
    </row>
    <row r="92" spans="1:9" x14ac:dyDescent="0.25">
      <c r="A92" s="12" t="s">
        <v>39</v>
      </c>
      <c r="B92" s="13"/>
      <c r="C92" s="14"/>
      <c r="D92" s="25"/>
      <c r="E92" s="26"/>
      <c r="F92" s="25"/>
      <c r="G92" s="26"/>
      <c r="H92" s="20"/>
      <c r="I92" s="14"/>
    </row>
    <row r="93" spans="1:9" x14ac:dyDescent="0.25">
      <c r="A93" s="15" t="s">
        <v>38</v>
      </c>
      <c r="B93" s="3"/>
      <c r="C93" s="16"/>
      <c r="D93" s="67">
        <v>8722123</v>
      </c>
      <c r="E93" s="103"/>
      <c r="F93" s="67">
        <v>8768829</v>
      </c>
      <c r="G93" s="103"/>
      <c r="H93" s="90">
        <f>F93/D93*100-100</f>
        <v>0.53548889416028089</v>
      </c>
      <c r="I93" s="91"/>
    </row>
    <row r="94" spans="1:9" x14ac:dyDescent="0.25">
      <c r="A94" s="12" t="s">
        <v>40</v>
      </c>
      <c r="B94" s="13"/>
      <c r="C94" s="14"/>
      <c r="D94" s="25"/>
      <c r="E94" s="26"/>
      <c r="F94" s="25"/>
      <c r="G94" s="26"/>
      <c r="H94" s="20"/>
      <c r="I94" s="14"/>
    </row>
    <row r="95" spans="1:9" x14ac:dyDescent="0.25">
      <c r="A95" s="15" t="s">
        <v>41</v>
      </c>
      <c r="B95" s="3"/>
      <c r="C95" s="16"/>
      <c r="D95" s="67">
        <v>0</v>
      </c>
      <c r="E95" s="68"/>
      <c r="F95" s="67">
        <v>0</v>
      </c>
      <c r="G95" s="68"/>
      <c r="H95" s="90">
        <v>0</v>
      </c>
      <c r="I95" s="91"/>
    </row>
    <row r="96" spans="1:9" x14ac:dyDescent="0.25">
      <c r="A96" s="12" t="s">
        <v>42</v>
      </c>
      <c r="B96" s="13"/>
      <c r="C96" s="14"/>
      <c r="D96" s="25"/>
      <c r="E96" s="26"/>
      <c r="F96" s="25"/>
      <c r="G96" s="26"/>
      <c r="H96" s="20"/>
      <c r="I96" s="14"/>
    </row>
    <row r="97" spans="1:9" x14ac:dyDescent="0.25">
      <c r="A97" s="15" t="s">
        <v>43</v>
      </c>
      <c r="B97" s="3"/>
      <c r="C97" s="16"/>
      <c r="D97" s="67">
        <v>0</v>
      </c>
      <c r="E97" s="68"/>
      <c r="F97" s="67">
        <v>0</v>
      </c>
      <c r="G97" s="68"/>
      <c r="H97" s="90">
        <v>0</v>
      </c>
      <c r="I97" s="91"/>
    </row>
    <row r="98" spans="1:9" x14ac:dyDescent="0.25">
      <c r="A98" s="12" t="s">
        <v>44</v>
      </c>
      <c r="B98" s="13"/>
      <c r="C98" s="14"/>
      <c r="D98" s="25"/>
      <c r="E98" s="26"/>
      <c r="F98" s="25"/>
      <c r="G98" s="26"/>
      <c r="H98" s="20"/>
      <c r="I98" s="14"/>
    </row>
    <row r="99" spans="1:9" x14ac:dyDescent="0.25">
      <c r="A99" s="15" t="s">
        <v>45</v>
      </c>
      <c r="B99" s="3"/>
      <c r="C99" s="16"/>
      <c r="D99" s="67">
        <v>97740.58</v>
      </c>
      <c r="E99" s="103"/>
      <c r="F99" s="67">
        <v>63866.58</v>
      </c>
      <c r="G99" s="103"/>
      <c r="H99" s="90">
        <f>F99/D99*100-100</f>
        <v>-34.657048280253704</v>
      </c>
      <c r="I99" s="91"/>
    </row>
    <row r="100" spans="1:9" x14ac:dyDescent="0.25">
      <c r="A100" s="12" t="s">
        <v>171</v>
      </c>
      <c r="B100" s="13"/>
      <c r="C100" s="14"/>
      <c r="D100" s="25"/>
      <c r="E100" s="26"/>
      <c r="F100" s="25"/>
      <c r="G100" s="26"/>
      <c r="H100" s="20"/>
      <c r="I100" s="14"/>
    </row>
    <row r="101" spans="1:9" x14ac:dyDescent="0.25">
      <c r="A101" s="15"/>
      <c r="B101" s="3"/>
      <c r="C101" s="16" t="s">
        <v>46</v>
      </c>
      <c r="D101" s="67">
        <f>D103+D104+D105</f>
        <v>752524.59000000008</v>
      </c>
      <c r="E101" s="103"/>
      <c r="F101" s="67">
        <f>F103+F104+F105</f>
        <v>384689.17000000004</v>
      </c>
      <c r="G101" s="103"/>
      <c r="H101" s="90">
        <f>F101/D101*100-100</f>
        <v>-48.880186094649744</v>
      </c>
      <c r="I101" s="91"/>
    </row>
    <row r="102" spans="1:9" x14ac:dyDescent="0.25">
      <c r="A102" s="9" t="s">
        <v>30</v>
      </c>
      <c r="B102" s="10"/>
      <c r="C102" s="11"/>
      <c r="D102" s="22"/>
      <c r="E102" s="23"/>
      <c r="F102" s="22"/>
      <c r="G102" s="23"/>
      <c r="H102" s="24"/>
      <c r="I102" s="11"/>
    </row>
    <row r="103" spans="1:9" x14ac:dyDescent="0.25">
      <c r="A103" s="12" t="s">
        <v>47</v>
      </c>
      <c r="B103" s="13"/>
      <c r="C103" s="14"/>
      <c r="D103" s="86">
        <v>174685.88</v>
      </c>
      <c r="E103" s="102"/>
      <c r="F103" s="86">
        <v>180953.42</v>
      </c>
      <c r="G103" s="102"/>
      <c r="H103" s="90">
        <f>F103/D103*100-100</f>
        <v>3.5878915914669278</v>
      </c>
      <c r="I103" s="91"/>
    </row>
    <row r="104" spans="1:9" x14ac:dyDescent="0.25">
      <c r="A104" s="12" t="s">
        <v>48</v>
      </c>
      <c r="B104" s="13"/>
      <c r="C104" s="14"/>
      <c r="D104" s="86">
        <v>80580</v>
      </c>
      <c r="E104" s="102"/>
      <c r="F104" s="86">
        <v>134704.04</v>
      </c>
      <c r="G104" s="102"/>
      <c r="H104" s="90">
        <f>F104/D104*100-100</f>
        <v>67.168081409779091</v>
      </c>
      <c r="I104" s="91"/>
    </row>
    <row r="105" spans="1:9" x14ac:dyDescent="0.25">
      <c r="A105" s="117" t="s">
        <v>142</v>
      </c>
      <c r="B105" s="118"/>
      <c r="C105" s="119"/>
      <c r="D105" s="86">
        <v>497258.71</v>
      </c>
      <c r="E105" s="102"/>
      <c r="F105" s="86">
        <v>69031.710000000006</v>
      </c>
      <c r="G105" s="102"/>
      <c r="H105" s="90">
        <f>F105/D105*100-100</f>
        <v>-86.117546337197382</v>
      </c>
      <c r="I105" s="91"/>
    </row>
    <row r="106" spans="1:9" x14ac:dyDescent="0.25">
      <c r="A106" s="9" t="s">
        <v>49</v>
      </c>
      <c r="B106" s="10"/>
      <c r="C106" s="11" t="s">
        <v>46</v>
      </c>
      <c r="D106" s="86">
        <f>D109+D111+D113</f>
        <v>1168646.97</v>
      </c>
      <c r="E106" s="102"/>
      <c r="F106" s="86">
        <f>F109+F111+F113</f>
        <v>370674.72000000003</v>
      </c>
      <c r="G106" s="102"/>
      <c r="H106" s="90">
        <f>F106/D106*100-100</f>
        <v>-68.28171984222061</v>
      </c>
      <c r="I106" s="91"/>
    </row>
    <row r="107" spans="1:9" x14ac:dyDescent="0.25">
      <c r="A107" s="17" t="s">
        <v>30</v>
      </c>
      <c r="D107" s="22"/>
      <c r="E107" s="23"/>
      <c r="F107" s="22"/>
      <c r="G107" s="23"/>
      <c r="H107" s="24"/>
      <c r="I107" s="11"/>
    </row>
    <row r="108" spans="1:9" x14ac:dyDescent="0.25">
      <c r="A108" s="12" t="s">
        <v>50</v>
      </c>
      <c r="B108" s="13"/>
      <c r="C108" s="13"/>
      <c r="D108" s="27"/>
      <c r="E108" s="28"/>
      <c r="F108" s="27"/>
      <c r="G108" s="28"/>
      <c r="H108" s="21"/>
      <c r="I108" s="18"/>
    </row>
    <row r="109" spans="1:9" x14ac:dyDescent="0.25">
      <c r="A109" s="15" t="s">
        <v>51</v>
      </c>
      <c r="B109" s="3"/>
      <c r="C109" s="3"/>
      <c r="D109" s="67">
        <v>802192.36</v>
      </c>
      <c r="E109" s="103"/>
      <c r="F109" s="67">
        <v>5673.89</v>
      </c>
      <c r="G109" s="103"/>
      <c r="H109" s="90">
        <f>F109/D109*100-100</f>
        <v>-99.292702064626994</v>
      </c>
      <c r="I109" s="91"/>
    </row>
    <row r="110" spans="1:9" x14ac:dyDescent="0.25">
      <c r="A110" s="12" t="s">
        <v>52</v>
      </c>
      <c r="B110" s="13"/>
      <c r="C110" s="14"/>
      <c r="D110" s="25"/>
      <c r="E110" s="26"/>
      <c r="F110" s="25"/>
      <c r="G110" s="26"/>
      <c r="H110" s="20"/>
      <c r="I110" s="14"/>
    </row>
    <row r="111" spans="1:9" x14ac:dyDescent="0.25">
      <c r="A111" s="15" t="s">
        <v>53</v>
      </c>
      <c r="B111" s="3"/>
      <c r="C111" s="16"/>
      <c r="D111" s="67">
        <v>283841.61</v>
      </c>
      <c r="E111" s="103"/>
      <c r="F111" s="67">
        <v>261936.5</v>
      </c>
      <c r="G111" s="103"/>
      <c r="H111" s="90">
        <f>F111/D111*100-100</f>
        <v>-7.7173709661525578</v>
      </c>
      <c r="I111" s="91"/>
    </row>
    <row r="112" spans="1:9" x14ac:dyDescent="0.25">
      <c r="A112" s="12" t="s">
        <v>54</v>
      </c>
      <c r="B112" s="13"/>
      <c r="C112" s="14"/>
      <c r="D112" s="25"/>
      <c r="E112" s="26"/>
      <c r="F112" s="25"/>
      <c r="G112" s="26"/>
      <c r="H112" s="20"/>
      <c r="I112" s="14"/>
    </row>
    <row r="113" spans="1:9" x14ac:dyDescent="0.25">
      <c r="A113" s="15" t="s">
        <v>55</v>
      </c>
      <c r="B113" s="3"/>
      <c r="C113" s="16"/>
      <c r="D113" s="67">
        <v>82613</v>
      </c>
      <c r="E113" s="68"/>
      <c r="F113" s="67">
        <v>103064.33</v>
      </c>
      <c r="G113" s="68"/>
      <c r="H113" s="90">
        <f>F113/D113*100-100</f>
        <v>24.75558326171425</v>
      </c>
      <c r="I113" s="91"/>
    </row>
    <row r="115" spans="1:9" x14ac:dyDescent="0.25">
      <c r="A115" s="1" t="s">
        <v>56</v>
      </c>
    </row>
    <row r="116" spans="1:9" x14ac:dyDescent="0.25">
      <c r="B116" s="1" t="s">
        <v>57</v>
      </c>
    </row>
    <row r="117" spans="1:9" x14ac:dyDescent="0.25">
      <c r="B117" s="1" t="s">
        <v>58</v>
      </c>
      <c r="G117" s="19">
        <v>0</v>
      </c>
      <c r="H117" s="1" t="s">
        <v>59</v>
      </c>
    </row>
    <row r="118" spans="1:9" x14ac:dyDescent="0.25">
      <c r="B118" s="1" t="s">
        <v>60</v>
      </c>
      <c r="G118" s="19">
        <v>0</v>
      </c>
      <c r="H118" s="1" t="s">
        <v>59</v>
      </c>
    </row>
    <row r="120" spans="1:9" ht="16.5" customHeight="1" x14ac:dyDescent="0.25">
      <c r="A120" s="1" t="s">
        <v>193</v>
      </c>
    </row>
    <row r="121" spans="1:9" ht="16.5" customHeight="1" x14ac:dyDescent="0.25">
      <c r="A121" s="1" t="s">
        <v>61</v>
      </c>
    </row>
    <row r="122" spans="1:9" ht="16.5" customHeight="1" x14ac:dyDescent="0.25">
      <c r="A122" s="1" t="s">
        <v>62</v>
      </c>
    </row>
    <row r="123" spans="1:9" x14ac:dyDescent="0.25">
      <c r="A123" s="1" t="s">
        <v>63</v>
      </c>
      <c r="H123" s="19"/>
      <c r="I123" s="1" t="s">
        <v>59</v>
      </c>
    </row>
    <row r="125" spans="1:9" x14ac:dyDescent="0.25">
      <c r="A125" s="1" t="s">
        <v>64</v>
      </c>
    </row>
    <row r="126" spans="1:9" ht="12" customHeight="1" x14ac:dyDescent="0.25"/>
    <row r="127" spans="1:9" x14ac:dyDescent="0.25">
      <c r="A127" s="125" t="s">
        <v>204</v>
      </c>
      <c r="B127" s="125"/>
      <c r="C127" s="125"/>
      <c r="D127" s="125"/>
      <c r="E127" s="125"/>
      <c r="F127" s="125"/>
      <c r="G127" s="125"/>
      <c r="H127" s="125"/>
      <c r="I127" s="125"/>
    </row>
    <row r="128" spans="1:9" x14ac:dyDescent="0.25">
      <c r="A128" s="125" t="s">
        <v>205</v>
      </c>
      <c r="B128" s="125"/>
      <c r="C128" s="125"/>
      <c r="D128" s="125"/>
      <c r="E128" s="125"/>
      <c r="F128" s="125"/>
      <c r="G128" s="125"/>
      <c r="H128" s="125"/>
      <c r="I128" s="125"/>
    </row>
    <row r="130" spans="1:9" ht="30" customHeight="1" x14ac:dyDescent="0.25">
      <c r="A130" s="145" t="s">
        <v>166</v>
      </c>
      <c r="B130" s="145"/>
      <c r="C130" s="145"/>
      <c r="D130" s="145"/>
      <c r="E130" s="145"/>
      <c r="F130" s="145"/>
      <c r="G130" s="145"/>
      <c r="H130" s="145"/>
      <c r="I130" s="145"/>
    </row>
    <row r="132" spans="1:9" ht="24" customHeight="1" x14ac:dyDescent="0.25">
      <c r="A132" s="110" t="s">
        <v>27</v>
      </c>
      <c r="B132" s="111"/>
      <c r="C132" s="112"/>
      <c r="D132" s="113" t="s">
        <v>32</v>
      </c>
      <c r="E132" s="115"/>
      <c r="F132" s="113" t="s">
        <v>33</v>
      </c>
      <c r="G132" s="114"/>
      <c r="H132" s="115"/>
    </row>
    <row r="133" spans="1:9" x14ac:dyDescent="0.25">
      <c r="A133" s="104" t="s">
        <v>215</v>
      </c>
      <c r="B133" s="105"/>
      <c r="C133" s="106"/>
      <c r="D133" s="69">
        <v>25620</v>
      </c>
      <c r="E133" s="70"/>
      <c r="F133" s="69">
        <v>25620</v>
      </c>
      <c r="G133" s="100"/>
      <c r="H133" s="70"/>
    </row>
    <row r="134" spans="1:9" x14ac:dyDescent="0.25">
      <c r="A134" s="107"/>
      <c r="B134" s="108"/>
      <c r="C134" s="109"/>
      <c r="D134" s="73"/>
      <c r="E134" s="74"/>
      <c r="F134" s="73"/>
      <c r="G134" s="101"/>
      <c r="H134" s="74"/>
    </row>
    <row r="135" spans="1:9" x14ac:dyDescent="0.25">
      <c r="A135" s="104" t="s">
        <v>216</v>
      </c>
      <c r="B135" s="105"/>
      <c r="C135" s="106"/>
      <c r="D135" s="69">
        <v>6320</v>
      </c>
      <c r="E135" s="70"/>
      <c r="F135" s="71">
        <v>6320</v>
      </c>
      <c r="G135" s="116"/>
      <c r="H135" s="72"/>
    </row>
    <row r="136" spans="1:9" x14ac:dyDescent="0.25">
      <c r="A136" s="107"/>
      <c r="B136" s="108"/>
      <c r="C136" s="109"/>
      <c r="D136" s="73"/>
      <c r="E136" s="74"/>
      <c r="F136" s="73"/>
      <c r="G136" s="101"/>
      <c r="H136" s="74"/>
    </row>
    <row r="137" spans="1:9" x14ac:dyDescent="0.25">
      <c r="A137" s="19"/>
      <c r="B137" s="19"/>
      <c r="C137" s="19"/>
      <c r="D137" s="19"/>
      <c r="E137" s="19"/>
      <c r="F137" s="19"/>
      <c r="G137" s="19"/>
    </row>
    <row r="138" spans="1:9" ht="22.15" customHeight="1" x14ac:dyDescent="0.25">
      <c r="A138" s="145" t="s">
        <v>169</v>
      </c>
      <c r="B138" s="145"/>
      <c r="C138" s="145"/>
      <c r="D138" s="145"/>
      <c r="E138" s="145"/>
      <c r="F138" s="145"/>
      <c r="G138" s="145"/>
      <c r="H138" s="145"/>
      <c r="I138" s="145"/>
    </row>
    <row r="140" spans="1:9" ht="21.4" customHeight="1" x14ac:dyDescent="0.25">
      <c r="A140" s="110" t="s">
        <v>163</v>
      </c>
      <c r="B140" s="111"/>
      <c r="C140" s="112"/>
      <c r="D140" s="113" t="s">
        <v>164</v>
      </c>
      <c r="E140" s="114"/>
      <c r="F140" s="114"/>
      <c r="G140" s="115"/>
    </row>
    <row r="141" spans="1:9" x14ac:dyDescent="0.25">
      <c r="A141" s="69" t="s">
        <v>214</v>
      </c>
      <c r="B141" s="100"/>
      <c r="C141" s="70"/>
      <c r="D141" s="69"/>
      <c r="E141" s="100"/>
      <c r="F141" s="100"/>
      <c r="G141" s="70"/>
    </row>
    <row r="142" spans="1:9" x14ac:dyDescent="0.25">
      <c r="A142" s="73"/>
      <c r="B142" s="101"/>
      <c r="C142" s="74"/>
      <c r="D142" s="73"/>
      <c r="E142" s="101"/>
      <c r="F142" s="101"/>
      <c r="G142" s="74"/>
    </row>
    <row r="143" spans="1:9" x14ac:dyDescent="0.25">
      <c r="A143" s="69"/>
      <c r="B143" s="100"/>
      <c r="C143" s="70"/>
      <c r="D143" s="69"/>
      <c r="E143" s="100"/>
      <c r="F143" s="100"/>
      <c r="G143" s="70"/>
    </row>
    <row r="144" spans="1:9" x14ac:dyDescent="0.25">
      <c r="A144" s="73"/>
      <c r="B144" s="101"/>
      <c r="C144" s="74"/>
      <c r="D144" s="73"/>
      <c r="E144" s="101"/>
      <c r="F144" s="101"/>
      <c r="G144" s="74"/>
    </row>
    <row r="146" spans="1:9" x14ac:dyDescent="0.25">
      <c r="A146" s="78" t="s">
        <v>65</v>
      </c>
      <c r="B146" s="78"/>
      <c r="C146" s="78"/>
      <c r="D146" s="78"/>
      <c r="E146" s="78"/>
      <c r="F146" s="78"/>
      <c r="G146" s="78"/>
      <c r="H146" s="78"/>
      <c r="I146" s="78"/>
    </row>
    <row r="148" spans="1:9" x14ac:dyDescent="0.25">
      <c r="A148" s="12" t="s">
        <v>8</v>
      </c>
      <c r="B148" s="13"/>
      <c r="C148" s="7"/>
      <c r="D148" s="75" t="s">
        <v>68</v>
      </c>
      <c r="E148" s="76"/>
      <c r="F148" s="77"/>
      <c r="G148" s="75" t="s">
        <v>67</v>
      </c>
      <c r="H148" s="76"/>
      <c r="I148" s="77"/>
    </row>
    <row r="149" spans="1:9" x14ac:dyDescent="0.25">
      <c r="A149" s="17" t="s">
        <v>66</v>
      </c>
      <c r="C149" s="29" t="s">
        <v>168</v>
      </c>
      <c r="D149" s="92" t="s">
        <v>46</v>
      </c>
      <c r="E149" s="12" t="s">
        <v>69</v>
      </c>
      <c r="F149" s="14"/>
      <c r="G149" s="92" t="s">
        <v>46</v>
      </c>
      <c r="H149" s="12" t="s">
        <v>69</v>
      </c>
      <c r="I149" s="14"/>
    </row>
    <row r="150" spans="1:9" x14ac:dyDescent="0.25">
      <c r="A150" s="15"/>
      <c r="B150" s="3"/>
      <c r="C150" s="6"/>
      <c r="D150" s="93"/>
      <c r="E150" s="15" t="s">
        <v>70</v>
      </c>
      <c r="F150" s="16"/>
      <c r="G150" s="93"/>
      <c r="H150" s="15" t="s">
        <v>70</v>
      </c>
      <c r="I150" s="16"/>
    </row>
    <row r="151" spans="1:9" x14ac:dyDescent="0.25">
      <c r="A151" s="12" t="s">
        <v>71</v>
      </c>
      <c r="B151" s="14"/>
      <c r="C151" s="7"/>
      <c r="D151" s="40">
        <f>SUM(D153:D164)</f>
        <v>22103700</v>
      </c>
      <c r="E151" s="94">
        <f>SUM(D151)</f>
        <v>22103700</v>
      </c>
      <c r="F151" s="95"/>
      <c r="G151" s="40">
        <f>G154+G156+G162</f>
        <v>22167841</v>
      </c>
      <c r="H151" s="94">
        <f>SUM(G151)</f>
        <v>22167841</v>
      </c>
      <c r="I151" s="95"/>
    </row>
    <row r="152" spans="1:9" x14ac:dyDescent="0.25">
      <c r="A152" s="15" t="s">
        <v>72</v>
      </c>
      <c r="B152" s="16"/>
      <c r="C152" s="6"/>
      <c r="D152" s="34"/>
      <c r="E152" s="35"/>
      <c r="F152" s="36"/>
      <c r="G152" s="34"/>
      <c r="H152" s="35"/>
      <c r="I152" s="36"/>
    </row>
    <row r="153" spans="1:9" x14ac:dyDescent="0.25">
      <c r="A153" s="12" t="s">
        <v>73</v>
      </c>
      <c r="B153" s="14"/>
      <c r="C153" s="30"/>
      <c r="D153" s="37"/>
      <c r="E153" s="25"/>
      <c r="F153" s="26"/>
      <c r="G153" s="37"/>
      <c r="H153" s="25"/>
      <c r="I153" s="26"/>
    </row>
    <row r="154" spans="1:9" x14ac:dyDescent="0.25">
      <c r="A154" s="15" t="s">
        <v>155</v>
      </c>
      <c r="B154" s="16"/>
      <c r="C154" s="8" t="s">
        <v>76</v>
      </c>
      <c r="D154" s="44">
        <f>E154</f>
        <v>17616400</v>
      </c>
      <c r="E154" s="67">
        <v>17616400</v>
      </c>
      <c r="F154" s="68"/>
      <c r="G154" s="44">
        <f>H154</f>
        <v>17616279.600000001</v>
      </c>
      <c r="H154" s="67">
        <v>17616279.600000001</v>
      </c>
      <c r="I154" s="68"/>
    </row>
    <row r="155" spans="1:9" x14ac:dyDescent="0.25">
      <c r="A155" s="12" t="s">
        <v>74</v>
      </c>
      <c r="B155" s="14"/>
      <c r="C155" s="30"/>
      <c r="D155" s="45"/>
      <c r="E155" s="25"/>
      <c r="F155" s="26"/>
      <c r="G155" s="45"/>
      <c r="H155" s="25"/>
      <c r="I155" s="26"/>
    </row>
    <row r="156" spans="1:9" x14ac:dyDescent="0.25">
      <c r="A156" s="15" t="s">
        <v>75</v>
      </c>
      <c r="B156" s="16"/>
      <c r="C156" s="8" t="s">
        <v>76</v>
      </c>
      <c r="D156" s="44">
        <f>E156</f>
        <v>300000</v>
      </c>
      <c r="E156" s="67">
        <v>300000</v>
      </c>
      <c r="F156" s="68"/>
      <c r="G156" s="44">
        <f>H156</f>
        <v>300000</v>
      </c>
      <c r="H156" s="67">
        <v>300000</v>
      </c>
      <c r="I156" s="68"/>
    </row>
    <row r="157" spans="1:9" x14ac:dyDescent="0.25">
      <c r="A157" s="12" t="s">
        <v>77</v>
      </c>
      <c r="B157" s="14"/>
      <c r="C157" s="30"/>
      <c r="D157" s="37"/>
      <c r="E157" s="25"/>
      <c r="F157" s="26"/>
      <c r="G157" s="37"/>
      <c r="H157" s="25"/>
      <c r="I157" s="26"/>
    </row>
    <row r="158" spans="1:9" x14ac:dyDescent="0.25">
      <c r="A158" s="15" t="s">
        <v>78</v>
      </c>
      <c r="B158" s="16"/>
      <c r="C158" s="8" t="s">
        <v>76</v>
      </c>
      <c r="D158" s="44">
        <f>E158</f>
        <v>0</v>
      </c>
      <c r="E158" s="67">
        <v>0</v>
      </c>
      <c r="F158" s="68"/>
      <c r="G158" s="51">
        <f>H158</f>
        <v>0</v>
      </c>
      <c r="H158" s="67"/>
      <c r="I158" s="68"/>
    </row>
    <row r="159" spans="1:9" x14ac:dyDescent="0.25">
      <c r="A159" s="12" t="s">
        <v>79</v>
      </c>
      <c r="B159" s="14"/>
      <c r="C159" s="7"/>
      <c r="D159" s="37"/>
      <c r="E159" s="25"/>
      <c r="F159" s="26"/>
      <c r="G159" s="37"/>
      <c r="H159" s="25"/>
      <c r="I159" s="26"/>
    </row>
    <row r="160" spans="1:9" x14ac:dyDescent="0.25">
      <c r="A160" s="17" t="s">
        <v>80</v>
      </c>
      <c r="B160" s="18"/>
      <c r="C160" s="5"/>
      <c r="D160" s="38"/>
      <c r="E160" s="27"/>
      <c r="F160" s="28"/>
      <c r="G160" s="38"/>
      <c r="H160" s="27"/>
      <c r="I160" s="28"/>
    </row>
    <row r="161" spans="1:9" x14ac:dyDescent="0.25">
      <c r="A161" s="17" t="s">
        <v>81</v>
      </c>
      <c r="B161" s="18"/>
      <c r="C161" s="5"/>
      <c r="D161" s="38"/>
      <c r="E161" s="27"/>
      <c r="F161" s="28"/>
      <c r="G161" s="38"/>
      <c r="H161" s="27"/>
      <c r="I161" s="28"/>
    </row>
    <row r="162" spans="1:9" x14ac:dyDescent="0.25">
      <c r="A162" s="17" t="s">
        <v>82</v>
      </c>
      <c r="B162" s="18"/>
      <c r="C162" s="29" t="s">
        <v>76</v>
      </c>
      <c r="D162" s="46">
        <f>D166</f>
        <v>4187300</v>
      </c>
      <c r="E162" s="65">
        <f>E166</f>
        <v>4187300</v>
      </c>
      <c r="F162" s="66"/>
      <c r="G162" s="46">
        <f>G166</f>
        <v>4251561.4000000004</v>
      </c>
      <c r="H162" s="65">
        <f>H166</f>
        <v>4251561.4000000004</v>
      </c>
      <c r="I162" s="66"/>
    </row>
    <row r="163" spans="1:9" x14ac:dyDescent="0.25">
      <c r="A163" s="17" t="s">
        <v>83</v>
      </c>
      <c r="B163" s="18"/>
      <c r="C163" s="5"/>
      <c r="D163" s="38"/>
      <c r="E163" s="27"/>
      <c r="F163" s="28"/>
      <c r="G163" s="38"/>
      <c r="H163" s="27"/>
      <c r="I163" s="28"/>
    </row>
    <row r="164" spans="1:9" x14ac:dyDescent="0.25">
      <c r="A164" s="15" t="s">
        <v>84</v>
      </c>
      <c r="B164" s="16"/>
      <c r="C164" s="6"/>
      <c r="D164" s="34"/>
      <c r="E164" s="67"/>
      <c r="F164" s="68"/>
      <c r="G164" s="34"/>
      <c r="H164" s="35"/>
      <c r="I164" s="36"/>
    </row>
    <row r="165" spans="1:9" x14ac:dyDescent="0.25">
      <c r="A165" s="12" t="s">
        <v>72</v>
      </c>
      <c r="B165" s="14"/>
      <c r="C165" s="7"/>
      <c r="D165" s="37"/>
      <c r="E165" s="25"/>
      <c r="F165" s="26"/>
      <c r="G165" s="37"/>
      <c r="H165" s="25"/>
      <c r="I165" s="26"/>
    </row>
    <row r="166" spans="1:9" x14ac:dyDescent="0.25">
      <c r="A166" s="17" t="s">
        <v>207</v>
      </c>
      <c r="B166" s="18"/>
      <c r="C166" s="29" t="s">
        <v>76</v>
      </c>
      <c r="D166" s="38">
        <f>E166</f>
        <v>4187300</v>
      </c>
      <c r="E166" s="65">
        <v>4187300</v>
      </c>
      <c r="F166" s="66"/>
      <c r="G166" s="38">
        <f>H166</f>
        <v>4251561.4000000004</v>
      </c>
      <c r="H166" s="65">
        <v>4251561.4000000004</v>
      </c>
      <c r="I166" s="66"/>
    </row>
    <row r="167" spans="1:9" x14ac:dyDescent="0.25">
      <c r="A167" s="15"/>
      <c r="B167" s="16"/>
      <c r="C167" s="6"/>
      <c r="D167" s="34"/>
      <c r="E167" s="35"/>
      <c r="F167" s="36"/>
      <c r="G167" s="34"/>
      <c r="H167" s="35"/>
      <c r="I167" s="36"/>
    </row>
    <row r="168" spans="1:9" x14ac:dyDescent="0.25">
      <c r="A168" s="4" t="s">
        <v>85</v>
      </c>
      <c r="B168" s="4"/>
      <c r="C168" s="2">
        <v>900</v>
      </c>
      <c r="D168" s="42">
        <f>D172+D180+D193+D190+D191</f>
        <v>22278385.879999999</v>
      </c>
      <c r="E168" s="96">
        <f>E172+E180+E193+E190+E191</f>
        <v>22278385.879999999</v>
      </c>
      <c r="F168" s="97"/>
      <c r="G168" s="42">
        <f>G172+G180+G193+G190+G191</f>
        <v>22161573.460000001</v>
      </c>
      <c r="H168" s="96">
        <f>SUM(G168)</f>
        <v>22161573.460000001</v>
      </c>
      <c r="I168" s="97"/>
    </row>
    <row r="169" spans="1:9" x14ac:dyDescent="0.25">
      <c r="A169" s="12" t="s">
        <v>72</v>
      </c>
      <c r="B169" s="14"/>
      <c r="C169" s="7"/>
      <c r="D169" s="37"/>
      <c r="E169" s="25"/>
      <c r="F169" s="26"/>
      <c r="G169" s="37"/>
      <c r="H169" s="63"/>
      <c r="I169" s="64"/>
    </row>
    <row r="170" spans="1:9" x14ac:dyDescent="0.25">
      <c r="A170" s="17" t="s">
        <v>86</v>
      </c>
      <c r="B170" s="18"/>
      <c r="C170" s="5"/>
      <c r="D170" s="38"/>
      <c r="E170" s="27"/>
      <c r="F170" s="28"/>
      <c r="G170" s="38"/>
      <c r="H170" s="27"/>
      <c r="I170" s="28"/>
    </row>
    <row r="171" spans="1:9" x14ac:dyDescent="0.25">
      <c r="A171" s="17" t="s">
        <v>87</v>
      </c>
      <c r="B171" s="18"/>
      <c r="C171" s="5"/>
      <c r="D171" s="38"/>
      <c r="E171" s="27"/>
      <c r="F171" s="28"/>
      <c r="G171" s="38"/>
      <c r="H171" s="27"/>
      <c r="I171" s="28"/>
    </row>
    <row r="172" spans="1:9" x14ac:dyDescent="0.25">
      <c r="A172" s="17" t="s">
        <v>88</v>
      </c>
      <c r="B172" s="18"/>
      <c r="C172" s="29">
        <v>210</v>
      </c>
      <c r="D172" s="43">
        <f>D175+D178</f>
        <v>20734085.879999999</v>
      </c>
      <c r="E172" s="88">
        <f>E175+E178</f>
        <v>20734085.879999999</v>
      </c>
      <c r="F172" s="89"/>
      <c r="G172" s="43">
        <f>G175+G178</f>
        <v>20731743.609999999</v>
      </c>
      <c r="H172" s="88">
        <f>H175+H178</f>
        <v>20731743.609999999</v>
      </c>
      <c r="I172" s="89"/>
    </row>
    <row r="173" spans="1:9" x14ac:dyDescent="0.25">
      <c r="A173" s="15" t="s">
        <v>46</v>
      </c>
      <c r="B173" s="16"/>
      <c r="C173" s="6"/>
      <c r="D173" s="34"/>
      <c r="E173" s="35"/>
      <c r="F173" s="36"/>
      <c r="G173" s="34"/>
      <c r="H173" s="35"/>
      <c r="I173" s="36"/>
    </row>
    <row r="174" spans="1:9" x14ac:dyDescent="0.25">
      <c r="A174" s="12" t="s">
        <v>30</v>
      </c>
      <c r="B174" s="14"/>
      <c r="C174" s="7"/>
      <c r="D174" s="37"/>
      <c r="E174" s="25"/>
      <c r="F174" s="26"/>
      <c r="G174" s="37"/>
      <c r="H174" s="25"/>
      <c r="I174" s="26"/>
    </row>
    <row r="175" spans="1:9" x14ac:dyDescent="0.25">
      <c r="A175" s="15" t="s">
        <v>89</v>
      </c>
      <c r="B175" s="16"/>
      <c r="C175" s="8">
        <v>211</v>
      </c>
      <c r="D175" s="34">
        <f>E175</f>
        <v>15863903.699999999</v>
      </c>
      <c r="E175" s="67">
        <v>15863903.699999999</v>
      </c>
      <c r="F175" s="68"/>
      <c r="G175" s="34">
        <f>H175</f>
        <v>15861741.09</v>
      </c>
      <c r="H175" s="67">
        <v>15861741.09</v>
      </c>
      <c r="I175" s="68"/>
    </row>
    <row r="176" spans="1:9" x14ac:dyDescent="0.25">
      <c r="A176" s="12" t="s">
        <v>90</v>
      </c>
      <c r="B176" s="14"/>
      <c r="C176" s="7"/>
      <c r="D176" s="37"/>
      <c r="E176" s="25"/>
      <c r="F176" s="26"/>
      <c r="G176" s="37"/>
      <c r="H176" s="25"/>
      <c r="I176" s="26"/>
    </row>
    <row r="177" spans="1:9" x14ac:dyDescent="0.25">
      <c r="A177" s="17" t="s">
        <v>91</v>
      </c>
      <c r="B177" s="18"/>
      <c r="C177" s="5"/>
      <c r="D177" s="38"/>
      <c r="E177" s="27"/>
      <c r="F177" s="28"/>
      <c r="G177" s="38"/>
      <c r="H177" s="27"/>
      <c r="I177" s="28"/>
    </row>
    <row r="178" spans="1:9" x14ac:dyDescent="0.25">
      <c r="A178" s="15" t="s">
        <v>92</v>
      </c>
      <c r="B178" s="16"/>
      <c r="C178" s="8">
        <v>213</v>
      </c>
      <c r="D178" s="34">
        <f>E178</f>
        <v>4870182.18</v>
      </c>
      <c r="E178" s="67">
        <v>4870182.18</v>
      </c>
      <c r="F178" s="68"/>
      <c r="G178" s="34">
        <f>H178</f>
        <v>4870002.5199999996</v>
      </c>
      <c r="H178" s="67">
        <v>4870002.5199999996</v>
      </c>
      <c r="I178" s="68"/>
    </row>
    <row r="179" spans="1:9" x14ac:dyDescent="0.25">
      <c r="A179" s="12" t="s">
        <v>93</v>
      </c>
      <c r="B179" s="14"/>
      <c r="C179" s="7"/>
      <c r="D179" s="37"/>
      <c r="E179" s="25"/>
      <c r="F179" s="26"/>
      <c r="G179" s="37"/>
      <c r="H179" s="25"/>
      <c r="I179" s="26"/>
    </row>
    <row r="180" spans="1:9" x14ac:dyDescent="0.25">
      <c r="A180" s="15" t="s">
        <v>94</v>
      </c>
      <c r="B180" s="16" t="s">
        <v>46</v>
      </c>
      <c r="C180" s="31">
        <v>220</v>
      </c>
      <c r="D180" s="52">
        <f>D182+D183+D184+D186+D188+D189</f>
        <v>1003700</v>
      </c>
      <c r="E180" s="98">
        <f>E182+E183+E184+E186+E188+E189</f>
        <v>1003700</v>
      </c>
      <c r="F180" s="99"/>
      <c r="G180" s="52">
        <f>G182+G183+G184+G186+G188+G189</f>
        <v>891750.29</v>
      </c>
      <c r="H180" s="98">
        <f>G180</f>
        <v>891750.29</v>
      </c>
      <c r="I180" s="99"/>
    </row>
    <row r="181" spans="1:9" x14ac:dyDescent="0.25">
      <c r="A181" s="12" t="s">
        <v>30</v>
      </c>
      <c r="B181" s="14"/>
      <c r="C181" s="30"/>
      <c r="D181" s="37"/>
      <c r="E181" s="25"/>
      <c r="F181" s="26"/>
      <c r="G181" s="37"/>
      <c r="H181" s="25"/>
      <c r="I181" s="26"/>
    </row>
    <row r="182" spans="1:9" x14ac:dyDescent="0.25">
      <c r="A182" s="15" t="s">
        <v>95</v>
      </c>
      <c r="B182" s="16"/>
      <c r="C182" s="8">
        <v>221</v>
      </c>
      <c r="D182" s="44">
        <f>E182</f>
        <v>0</v>
      </c>
      <c r="E182" s="67"/>
      <c r="F182" s="68"/>
      <c r="G182" s="44">
        <f>H182</f>
        <v>0</v>
      </c>
      <c r="H182" s="67">
        <v>0</v>
      </c>
      <c r="I182" s="68"/>
    </row>
    <row r="183" spans="1:9" x14ac:dyDescent="0.25">
      <c r="A183" s="9" t="s">
        <v>96</v>
      </c>
      <c r="B183" s="10"/>
      <c r="C183" s="2">
        <v>222</v>
      </c>
      <c r="D183" s="44">
        <f t="shared" ref="D183:D189" si="0">E183</f>
        <v>58000</v>
      </c>
      <c r="E183" s="86">
        <v>58000</v>
      </c>
      <c r="F183" s="87"/>
      <c r="G183" s="44">
        <f>H183</f>
        <v>58000</v>
      </c>
      <c r="H183" s="86">
        <v>58000</v>
      </c>
      <c r="I183" s="87"/>
    </row>
    <row r="184" spans="1:9" x14ac:dyDescent="0.25">
      <c r="A184" s="9" t="s">
        <v>97</v>
      </c>
      <c r="B184" s="11"/>
      <c r="C184" s="32">
        <v>223</v>
      </c>
      <c r="D184" s="44">
        <f t="shared" si="0"/>
        <v>154500</v>
      </c>
      <c r="E184" s="86">
        <v>154500</v>
      </c>
      <c r="F184" s="87"/>
      <c r="G184" s="44">
        <f>H184</f>
        <v>58207.88</v>
      </c>
      <c r="H184" s="86">
        <v>58207.88</v>
      </c>
      <c r="I184" s="87"/>
    </row>
    <row r="185" spans="1:9" x14ac:dyDescent="0.25">
      <c r="A185" s="12" t="s">
        <v>98</v>
      </c>
      <c r="B185" s="14"/>
      <c r="C185" s="30"/>
      <c r="D185" s="37"/>
      <c r="E185" s="63"/>
      <c r="F185" s="64"/>
      <c r="G185" s="37"/>
      <c r="H185" s="25"/>
      <c r="I185" s="26"/>
    </row>
    <row r="186" spans="1:9" x14ac:dyDescent="0.25">
      <c r="A186" s="15" t="s">
        <v>99</v>
      </c>
      <c r="B186" s="16"/>
      <c r="C186" s="8">
        <v>224</v>
      </c>
      <c r="D186" s="44">
        <f t="shared" si="0"/>
        <v>0</v>
      </c>
      <c r="E186" s="67"/>
      <c r="F186" s="68"/>
      <c r="G186" s="44">
        <f>H186</f>
        <v>0</v>
      </c>
      <c r="H186" s="67">
        <v>0</v>
      </c>
      <c r="I186" s="68"/>
    </row>
    <row r="187" spans="1:9" x14ac:dyDescent="0.25">
      <c r="A187" s="12" t="s">
        <v>100</v>
      </c>
      <c r="B187" s="14"/>
      <c r="C187" s="30"/>
      <c r="D187" s="37"/>
      <c r="E187" s="63"/>
      <c r="F187" s="64"/>
      <c r="G187" s="37"/>
      <c r="H187" s="25"/>
      <c r="I187" s="26"/>
    </row>
    <row r="188" spans="1:9" x14ac:dyDescent="0.25">
      <c r="A188" s="15" t="s">
        <v>101</v>
      </c>
      <c r="B188" s="16"/>
      <c r="C188" s="8">
        <v>225</v>
      </c>
      <c r="D188" s="44">
        <f t="shared" si="0"/>
        <v>32200</v>
      </c>
      <c r="E188" s="67">
        <v>32200</v>
      </c>
      <c r="F188" s="68"/>
      <c r="G188" s="44">
        <f>H188</f>
        <v>32132.41</v>
      </c>
      <c r="H188" s="67">
        <v>32132.41</v>
      </c>
      <c r="I188" s="68"/>
    </row>
    <row r="189" spans="1:9" x14ac:dyDescent="0.25">
      <c r="A189" s="4" t="s">
        <v>102</v>
      </c>
      <c r="B189" s="4"/>
      <c r="C189" s="2">
        <v>226</v>
      </c>
      <c r="D189" s="44">
        <f t="shared" si="0"/>
        <v>759000</v>
      </c>
      <c r="E189" s="86">
        <f>300000+459000</f>
        <v>759000</v>
      </c>
      <c r="F189" s="87"/>
      <c r="G189" s="44">
        <f>H189</f>
        <v>743410</v>
      </c>
      <c r="H189" s="86">
        <v>743410</v>
      </c>
      <c r="I189" s="87"/>
    </row>
    <row r="190" spans="1:9" x14ac:dyDescent="0.25">
      <c r="A190" s="4" t="s">
        <v>103</v>
      </c>
      <c r="B190" s="4"/>
      <c r="C190" s="2">
        <v>260</v>
      </c>
      <c r="D190" s="55">
        <f>E190</f>
        <v>0</v>
      </c>
      <c r="E190" s="86"/>
      <c r="F190" s="87"/>
      <c r="G190" s="44">
        <f>H190</f>
        <v>0</v>
      </c>
      <c r="H190" s="86">
        <v>0</v>
      </c>
      <c r="I190" s="87"/>
    </row>
    <row r="191" spans="1:9" x14ac:dyDescent="0.25">
      <c r="A191" s="9" t="s">
        <v>104</v>
      </c>
      <c r="B191" s="11"/>
      <c r="C191" s="2">
        <v>290</v>
      </c>
      <c r="D191" s="55">
        <f>E191</f>
        <v>31100</v>
      </c>
      <c r="E191" s="86">
        <f>100+31000</f>
        <v>31100</v>
      </c>
      <c r="F191" s="87"/>
      <c r="G191" s="44">
        <f>H191</f>
        <v>31000.94</v>
      </c>
      <c r="H191" s="86">
        <f>14.16+0.78+30986</f>
        <v>31000.94</v>
      </c>
      <c r="I191" s="87"/>
    </row>
    <row r="192" spans="1:9" x14ac:dyDescent="0.25">
      <c r="A192" s="12" t="s">
        <v>105</v>
      </c>
      <c r="B192" s="14"/>
      <c r="C192" s="30"/>
      <c r="D192" s="37"/>
      <c r="E192" s="25"/>
      <c r="F192" s="26"/>
      <c r="G192" s="37"/>
      <c r="H192" s="25"/>
      <c r="I192" s="26"/>
    </row>
    <row r="193" spans="1:9" x14ac:dyDescent="0.25">
      <c r="A193" s="17" t="s">
        <v>106</v>
      </c>
      <c r="B193" s="18"/>
      <c r="C193" s="33">
        <v>300</v>
      </c>
      <c r="D193" s="43">
        <f>D197+D203+D200</f>
        <v>509500</v>
      </c>
      <c r="E193" s="88">
        <f>E197+E203+E200</f>
        <v>509500</v>
      </c>
      <c r="F193" s="89"/>
      <c r="G193" s="43">
        <f>G197+G203+G200</f>
        <v>507078.62</v>
      </c>
      <c r="H193" s="88">
        <f>H197+H203+H200</f>
        <v>507078.62</v>
      </c>
      <c r="I193" s="89"/>
    </row>
    <row r="194" spans="1:9" x14ac:dyDescent="0.25">
      <c r="A194" s="15"/>
      <c r="B194" s="16"/>
      <c r="C194" s="8"/>
      <c r="D194" s="51"/>
      <c r="E194" s="67"/>
      <c r="F194" s="68"/>
      <c r="G194" s="51"/>
      <c r="H194" s="47"/>
      <c r="I194" s="48"/>
    </row>
    <row r="195" spans="1:9" x14ac:dyDescent="0.25">
      <c r="A195" s="12" t="s">
        <v>107</v>
      </c>
      <c r="B195" s="14"/>
      <c r="C195" s="30"/>
      <c r="D195" s="53"/>
      <c r="E195" s="53"/>
      <c r="F195" s="54"/>
      <c r="G195" s="54"/>
      <c r="H195" s="53"/>
      <c r="I195" s="54"/>
    </row>
    <row r="196" spans="1:9" x14ac:dyDescent="0.25">
      <c r="A196" s="17" t="s">
        <v>108</v>
      </c>
      <c r="B196" s="18"/>
      <c r="C196" s="29"/>
      <c r="D196" s="49"/>
      <c r="E196" s="49"/>
      <c r="F196" s="50"/>
      <c r="G196" s="50"/>
      <c r="H196" s="49"/>
      <c r="I196" s="50"/>
    </row>
    <row r="197" spans="1:9" x14ac:dyDescent="0.25">
      <c r="A197" s="15" t="s">
        <v>38</v>
      </c>
      <c r="B197" s="16"/>
      <c r="C197" s="8">
        <v>310</v>
      </c>
      <c r="D197" s="47">
        <f>E197</f>
        <v>464500</v>
      </c>
      <c r="E197" s="67">
        <v>464500</v>
      </c>
      <c r="F197" s="68"/>
      <c r="G197" s="48">
        <f>H197</f>
        <v>464500</v>
      </c>
      <c r="H197" s="67">
        <v>464500</v>
      </c>
      <c r="I197" s="68"/>
    </row>
    <row r="198" spans="1:9" x14ac:dyDescent="0.25">
      <c r="A198" s="12" t="s">
        <v>108</v>
      </c>
      <c r="B198" s="14"/>
      <c r="C198" s="30"/>
      <c r="D198" s="56"/>
      <c r="E198" s="49"/>
      <c r="F198" s="50"/>
      <c r="G198" s="56"/>
      <c r="H198" s="53"/>
      <c r="I198" s="54"/>
    </row>
    <row r="199" spans="1:9" x14ac:dyDescent="0.25">
      <c r="A199" s="17" t="s">
        <v>109</v>
      </c>
      <c r="B199" s="18"/>
      <c r="C199" s="29"/>
      <c r="D199" s="57"/>
      <c r="E199" s="49"/>
      <c r="F199" s="50"/>
      <c r="G199" s="57"/>
      <c r="H199" s="49"/>
      <c r="I199" s="50"/>
    </row>
    <row r="200" spans="1:9" x14ac:dyDescent="0.25">
      <c r="A200" s="15" t="s">
        <v>110</v>
      </c>
      <c r="B200" s="16"/>
      <c r="C200" s="8">
        <v>320</v>
      </c>
      <c r="D200" s="51">
        <v>0</v>
      </c>
      <c r="E200" s="67">
        <v>0</v>
      </c>
      <c r="F200" s="68"/>
      <c r="G200" s="51">
        <v>0</v>
      </c>
      <c r="H200" s="67">
        <v>0</v>
      </c>
      <c r="I200" s="68"/>
    </row>
    <row r="201" spans="1:9" x14ac:dyDescent="0.25">
      <c r="A201" s="12" t="s">
        <v>108</v>
      </c>
      <c r="B201" s="14"/>
      <c r="C201" s="30"/>
      <c r="D201" s="56"/>
      <c r="E201" s="53"/>
      <c r="F201" s="54"/>
      <c r="G201" s="56"/>
      <c r="H201" s="53"/>
      <c r="I201" s="54"/>
    </row>
    <row r="202" spans="1:9" x14ac:dyDescent="0.25">
      <c r="A202" s="17" t="s">
        <v>111</v>
      </c>
      <c r="B202" s="18"/>
      <c r="C202" s="29"/>
      <c r="D202" s="57"/>
      <c r="E202" s="49"/>
      <c r="F202" s="50"/>
      <c r="G202" s="57"/>
      <c r="H202" s="49"/>
      <c r="I202" s="50"/>
    </row>
    <row r="203" spans="1:9" x14ac:dyDescent="0.25">
      <c r="A203" s="15" t="s">
        <v>112</v>
      </c>
      <c r="B203" s="16"/>
      <c r="C203" s="8">
        <v>340</v>
      </c>
      <c r="D203" s="51">
        <f>E203</f>
        <v>45000</v>
      </c>
      <c r="E203" s="67">
        <v>45000</v>
      </c>
      <c r="F203" s="68"/>
      <c r="G203" s="51">
        <f>H203</f>
        <v>42578.62</v>
      </c>
      <c r="H203" s="67">
        <v>42578.62</v>
      </c>
      <c r="I203" s="68"/>
    </row>
    <row r="204" spans="1:9" x14ac:dyDescent="0.25">
      <c r="A204" s="12" t="s">
        <v>113</v>
      </c>
      <c r="B204" s="14"/>
      <c r="C204" s="30"/>
      <c r="D204" s="56"/>
      <c r="E204" s="53"/>
      <c r="F204" s="54"/>
      <c r="G204" s="56"/>
      <c r="H204" s="53"/>
      <c r="I204" s="54"/>
    </row>
    <row r="205" spans="1:9" ht="15.4" customHeight="1" x14ac:dyDescent="0.25">
      <c r="A205" s="15" t="s">
        <v>114</v>
      </c>
      <c r="B205" s="16"/>
      <c r="C205" s="8">
        <v>500</v>
      </c>
      <c r="D205" s="51">
        <v>0</v>
      </c>
      <c r="E205" s="67">
        <v>0</v>
      </c>
      <c r="F205" s="68"/>
      <c r="G205" s="51">
        <v>0</v>
      </c>
      <c r="H205" s="67">
        <v>0</v>
      </c>
      <c r="I205" s="68"/>
    </row>
    <row r="206" spans="1:9" x14ac:dyDescent="0.25">
      <c r="C206" s="19"/>
    </row>
    <row r="207" spans="1:9" x14ac:dyDescent="0.25">
      <c r="C207" s="19"/>
    </row>
    <row r="208" spans="1:9" x14ac:dyDescent="0.25">
      <c r="A208" s="1" t="s">
        <v>56</v>
      </c>
      <c r="C208" s="19"/>
    </row>
    <row r="209" spans="1:11" x14ac:dyDescent="0.25">
      <c r="B209" s="1" t="s">
        <v>115</v>
      </c>
      <c r="C209" s="19"/>
      <c r="E209" s="85">
        <v>174685.88</v>
      </c>
      <c r="F209" s="85"/>
      <c r="G209" s="85"/>
      <c r="H209" s="1" t="s">
        <v>156</v>
      </c>
      <c r="K209" s="62"/>
    </row>
    <row r="210" spans="1:11" x14ac:dyDescent="0.25">
      <c r="B210" s="1" t="s">
        <v>116</v>
      </c>
      <c r="C210" s="19"/>
      <c r="E210" s="85">
        <v>180953.42</v>
      </c>
      <c r="F210" s="85"/>
      <c r="G210" s="85"/>
      <c r="H210" s="1" t="s">
        <v>156</v>
      </c>
    </row>
    <row r="211" spans="1:11" x14ac:dyDescent="0.25">
      <c r="C211" s="19"/>
    </row>
    <row r="213" spans="1:11" x14ac:dyDescent="0.25">
      <c r="A213" s="78" t="s">
        <v>117</v>
      </c>
      <c r="B213" s="78"/>
      <c r="C213" s="78"/>
      <c r="D213" s="78"/>
      <c r="E213" s="78"/>
      <c r="F213" s="78"/>
      <c r="G213" s="78"/>
      <c r="H213" s="78"/>
      <c r="I213" s="78"/>
    </row>
    <row r="215" spans="1:11" x14ac:dyDescent="0.25">
      <c r="A215" s="79" t="s">
        <v>118</v>
      </c>
      <c r="B215" s="80"/>
      <c r="C215" s="80"/>
      <c r="D215" s="80"/>
      <c r="E215" s="81"/>
      <c r="F215" s="12" t="s">
        <v>28</v>
      </c>
      <c r="G215" s="14"/>
      <c r="H215" s="12" t="s">
        <v>29</v>
      </c>
      <c r="I215" s="14"/>
    </row>
    <row r="216" spans="1:11" x14ac:dyDescent="0.25">
      <c r="A216" s="82"/>
      <c r="B216" s="83"/>
      <c r="C216" s="83"/>
      <c r="D216" s="83"/>
      <c r="E216" s="84"/>
      <c r="F216" s="15"/>
      <c r="G216" s="16" t="s">
        <v>35</v>
      </c>
      <c r="H216" s="73" t="s">
        <v>35</v>
      </c>
      <c r="I216" s="74"/>
    </row>
    <row r="217" spans="1:11" x14ac:dyDescent="0.25">
      <c r="A217" s="12"/>
      <c r="B217" s="13"/>
      <c r="C217" s="13"/>
      <c r="D217" s="13"/>
      <c r="E217" s="14"/>
      <c r="F217" s="63">
        <v>0</v>
      </c>
      <c r="G217" s="64"/>
      <c r="H217" s="63">
        <v>0</v>
      </c>
      <c r="I217" s="64"/>
    </row>
    <row r="218" spans="1:11" x14ac:dyDescent="0.25">
      <c r="A218" s="17" t="s">
        <v>172</v>
      </c>
      <c r="E218" s="18"/>
      <c r="F218" s="65"/>
      <c r="G218" s="66"/>
      <c r="H218" s="65"/>
      <c r="I218" s="66"/>
    </row>
    <row r="219" spans="1:11" x14ac:dyDescent="0.25">
      <c r="A219" s="17" t="s">
        <v>173</v>
      </c>
      <c r="E219" s="18"/>
      <c r="F219" s="65"/>
      <c r="G219" s="66"/>
      <c r="H219" s="65"/>
      <c r="I219" s="66"/>
    </row>
    <row r="220" spans="1:11" x14ac:dyDescent="0.25">
      <c r="A220" s="15" t="s">
        <v>119</v>
      </c>
      <c r="B220" s="3"/>
      <c r="C220" s="3"/>
      <c r="D220" s="3"/>
      <c r="E220" s="16"/>
      <c r="F220" s="67"/>
      <c r="G220" s="68"/>
      <c r="H220" s="67"/>
      <c r="I220" s="68"/>
    </row>
    <row r="221" spans="1:11" x14ac:dyDescent="0.25">
      <c r="A221" s="12"/>
      <c r="B221" s="13"/>
      <c r="C221" s="13"/>
      <c r="D221" s="13"/>
      <c r="E221" s="14"/>
      <c r="F221" s="63">
        <v>0</v>
      </c>
      <c r="G221" s="64"/>
      <c r="H221" s="63">
        <v>0</v>
      </c>
      <c r="I221" s="64"/>
    </row>
    <row r="222" spans="1:11" x14ac:dyDescent="0.25">
      <c r="A222" s="17" t="s">
        <v>174</v>
      </c>
      <c r="E222" s="18"/>
      <c r="F222" s="65"/>
      <c r="G222" s="66"/>
      <c r="H222" s="65"/>
      <c r="I222" s="66"/>
    </row>
    <row r="223" spans="1:11" x14ac:dyDescent="0.25">
      <c r="A223" s="17" t="s">
        <v>173</v>
      </c>
      <c r="E223" s="18"/>
      <c r="F223" s="65"/>
      <c r="G223" s="66"/>
      <c r="H223" s="65"/>
      <c r="I223" s="66"/>
    </row>
    <row r="224" spans="1:11" x14ac:dyDescent="0.25">
      <c r="A224" s="15" t="s">
        <v>175</v>
      </c>
      <c r="B224" s="3"/>
      <c r="C224" s="3"/>
      <c r="D224" s="3"/>
      <c r="E224" s="16"/>
      <c r="F224" s="67"/>
      <c r="G224" s="68"/>
      <c r="H224" s="67"/>
      <c r="I224" s="68"/>
    </row>
    <row r="225" spans="1:9" x14ac:dyDescent="0.25">
      <c r="A225" s="12" t="s">
        <v>176</v>
      </c>
      <c r="B225" s="13"/>
      <c r="C225" s="13"/>
      <c r="D225" s="13"/>
      <c r="E225" s="14"/>
      <c r="F225" s="63">
        <v>0</v>
      </c>
      <c r="G225" s="64"/>
      <c r="H225" s="63">
        <v>0</v>
      </c>
      <c r="I225" s="64"/>
    </row>
    <row r="226" spans="1:9" x14ac:dyDescent="0.25">
      <c r="A226" s="17" t="s">
        <v>173</v>
      </c>
      <c r="E226" s="18"/>
      <c r="F226" s="65"/>
      <c r="G226" s="66"/>
      <c r="H226" s="65"/>
      <c r="I226" s="66"/>
    </row>
    <row r="227" spans="1:9" x14ac:dyDescent="0.25">
      <c r="A227" s="17" t="s">
        <v>120</v>
      </c>
      <c r="E227" s="18"/>
      <c r="F227" s="65"/>
      <c r="G227" s="66"/>
      <c r="H227" s="65"/>
      <c r="I227" s="66"/>
    </row>
    <row r="228" spans="1:9" x14ac:dyDescent="0.25">
      <c r="A228" s="15" t="s">
        <v>121</v>
      </c>
      <c r="B228" s="3"/>
      <c r="C228" s="3"/>
      <c r="D228" s="3"/>
      <c r="E228" s="16"/>
      <c r="F228" s="67"/>
      <c r="G228" s="68"/>
      <c r="H228" s="67"/>
      <c r="I228" s="68"/>
    </row>
    <row r="229" spans="1:9" x14ac:dyDescent="0.25">
      <c r="A229" s="12"/>
      <c r="B229" s="13"/>
      <c r="C229" s="13"/>
      <c r="D229" s="13"/>
      <c r="E229" s="14"/>
      <c r="F229" s="63" t="s">
        <v>201</v>
      </c>
      <c r="G229" s="64"/>
      <c r="H229" s="63" t="s">
        <v>202</v>
      </c>
      <c r="I229" s="64"/>
    </row>
    <row r="230" spans="1:9" x14ac:dyDescent="0.25">
      <c r="A230" s="17" t="s">
        <v>122</v>
      </c>
      <c r="E230" s="18"/>
      <c r="F230" s="65"/>
      <c r="G230" s="66"/>
      <c r="H230" s="65"/>
      <c r="I230" s="66"/>
    </row>
    <row r="231" spans="1:9" x14ac:dyDescent="0.25">
      <c r="A231" s="17" t="s">
        <v>123</v>
      </c>
      <c r="E231" s="18"/>
      <c r="F231" s="65"/>
      <c r="G231" s="66"/>
      <c r="H231" s="65"/>
      <c r="I231" s="66"/>
    </row>
    <row r="232" spans="1:9" x14ac:dyDescent="0.25">
      <c r="A232" s="17" t="s">
        <v>124</v>
      </c>
      <c r="E232" s="18"/>
      <c r="F232" s="67"/>
      <c r="G232" s="68"/>
      <c r="H232" s="67"/>
      <c r="I232" s="68"/>
    </row>
    <row r="233" spans="1:9" x14ac:dyDescent="0.25">
      <c r="A233" s="12" t="s">
        <v>125</v>
      </c>
      <c r="B233" s="13"/>
      <c r="C233" s="13"/>
      <c r="D233" s="13"/>
      <c r="E233" s="14"/>
      <c r="F233" s="63">
        <v>0</v>
      </c>
      <c r="G233" s="64"/>
      <c r="H233" s="63">
        <v>0</v>
      </c>
      <c r="I233" s="64"/>
    </row>
    <row r="234" spans="1:9" x14ac:dyDescent="0.25">
      <c r="A234" s="17" t="s">
        <v>123</v>
      </c>
      <c r="E234" s="18"/>
      <c r="F234" s="65"/>
      <c r="G234" s="66"/>
      <c r="H234" s="65"/>
      <c r="I234" s="66"/>
    </row>
    <row r="235" spans="1:9" x14ac:dyDescent="0.25">
      <c r="A235" s="17" t="s">
        <v>120</v>
      </c>
      <c r="E235" s="18"/>
      <c r="F235" s="65"/>
      <c r="G235" s="66"/>
      <c r="H235" s="65"/>
      <c r="I235" s="66"/>
    </row>
    <row r="236" spans="1:9" x14ac:dyDescent="0.25">
      <c r="A236" s="15" t="s">
        <v>126</v>
      </c>
      <c r="B236" s="3"/>
      <c r="C236" s="3"/>
      <c r="D236" s="3"/>
      <c r="E236" s="16"/>
      <c r="F236" s="67"/>
      <c r="G236" s="68"/>
      <c r="H236" s="67"/>
      <c r="I236" s="68"/>
    </row>
    <row r="237" spans="1:9" x14ac:dyDescent="0.25">
      <c r="A237" s="12" t="s">
        <v>127</v>
      </c>
      <c r="B237" s="13"/>
      <c r="C237" s="13"/>
      <c r="D237" s="13"/>
      <c r="E237" s="14"/>
      <c r="F237" s="63">
        <v>0</v>
      </c>
      <c r="G237" s="64"/>
      <c r="H237" s="63">
        <v>0</v>
      </c>
      <c r="I237" s="64"/>
    </row>
    <row r="238" spans="1:9" x14ac:dyDescent="0.25">
      <c r="A238" s="17" t="s">
        <v>123</v>
      </c>
      <c r="E238" s="18"/>
      <c r="F238" s="65"/>
      <c r="G238" s="66"/>
      <c r="H238" s="65"/>
      <c r="I238" s="66"/>
    </row>
    <row r="239" spans="1:9" x14ac:dyDescent="0.25">
      <c r="A239" s="17" t="s">
        <v>120</v>
      </c>
      <c r="E239" s="18"/>
      <c r="F239" s="65"/>
      <c r="G239" s="66"/>
      <c r="H239" s="65"/>
      <c r="I239" s="66"/>
    </row>
    <row r="240" spans="1:9" x14ac:dyDescent="0.25">
      <c r="A240" s="15" t="s">
        <v>128</v>
      </c>
      <c r="B240" s="3"/>
      <c r="C240" s="3"/>
      <c r="D240" s="3"/>
      <c r="E240" s="16"/>
      <c r="F240" s="67"/>
      <c r="G240" s="68"/>
      <c r="H240" s="67"/>
      <c r="I240" s="68"/>
    </row>
    <row r="241" spans="1:9" x14ac:dyDescent="0.25">
      <c r="A241" s="12" t="s">
        <v>129</v>
      </c>
      <c r="B241" s="13"/>
      <c r="C241" s="13"/>
      <c r="D241" s="13"/>
      <c r="E241" s="14"/>
      <c r="F241" s="69">
        <v>0</v>
      </c>
      <c r="G241" s="70"/>
      <c r="H241" s="69">
        <v>0</v>
      </c>
      <c r="I241" s="70"/>
    </row>
    <row r="242" spans="1:9" x14ac:dyDescent="0.25">
      <c r="A242" s="17" t="s">
        <v>130</v>
      </c>
      <c r="E242" s="18"/>
      <c r="F242" s="71"/>
      <c r="G242" s="72"/>
      <c r="H242" s="71"/>
      <c r="I242" s="72"/>
    </row>
    <row r="243" spans="1:9" x14ac:dyDescent="0.25">
      <c r="A243" s="15" t="s">
        <v>131</v>
      </c>
      <c r="B243" s="3"/>
      <c r="C243" s="3"/>
      <c r="D243" s="3"/>
      <c r="E243" s="16"/>
      <c r="F243" s="73"/>
      <c r="G243" s="74"/>
      <c r="H243" s="73"/>
      <c r="I243" s="74"/>
    </row>
    <row r="244" spans="1:9" x14ac:dyDescent="0.25">
      <c r="A244" s="12" t="s">
        <v>177</v>
      </c>
      <c r="B244" s="13"/>
      <c r="C244" s="13"/>
      <c r="D244" s="13"/>
      <c r="E244" s="14"/>
      <c r="F244" s="69">
        <v>0</v>
      </c>
      <c r="G244" s="70"/>
      <c r="H244" s="69">
        <v>0</v>
      </c>
      <c r="I244" s="70"/>
    </row>
    <row r="245" spans="1:9" x14ac:dyDescent="0.25">
      <c r="A245" s="17" t="s">
        <v>178</v>
      </c>
      <c r="E245" s="18"/>
      <c r="F245" s="71"/>
      <c r="G245" s="72"/>
      <c r="H245" s="71"/>
      <c r="I245" s="72"/>
    </row>
    <row r="246" spans="1:9" x14ac:dyDescent="0.25">
      <c r="A246" s="15" t="s">
        <v>181</v>
      </c>
      <c r="B246" s="3"/>
      <c r="C246" s="3"/>
      <c r="D246" s="3"/>
      <c r="E246" s="16"/>
      <c r="F246" s="73"/>
      <c r="G246" s="74"/>
      <c r="H246" s="73"/>
      <c r="I246" s="74"/>
    </row>
    <row r="247" spans="1:9" x14ac:dyDescent="0.25">
      <c r="A247" s="12" t="s">
        <v>179</v>
      </c>
      <c r="B247" s="13"/>
      <c r="C247" s="13"/>
      <c r="D247" s="13"/>
      <c r="E247" s="14"/>
      <c r="F247" s="69">
        <v>0</v>
      </c>
      <c r="G247" s="70"/>
      <c r="H247" s="69">
        <v>0</v>
      </c>
      <c r="I247" s="70"/>
    </row>
    <row r="248" spans="1:9" x14ac:dyDescent="0.25">
      <c r="A248" s="17" t="s">
        <v>178</v>
      </c>
      <c r="E248" s="18"/>
      <c r="F248" s="71"/>
      <c r="G248" s="72"/>
      <c r="H248" s="71"/>
      <c r="I248" s="72"/>
    </row>
    <row r="249" spans="1:9" x14ac:dyDescent="0.25">
      <c r="A249" s="17" t="s">
        <v>132</v>
      </c>
      <c r="E249" s="18"/>
      <c r="F249" s="71"/>
      <c r="G249" s="72"/>
      <c r="H249" s="71"/>
      <c r="I249" s="72"/>
    </row>
    <row r="250" spans="1:9" x14ac:dyDescent="0.25">
      <c r="A250" s="15" t="s">
        <v>180</v>
      </c>
      <c r="B250" s="3"/>
      <c r="C250" s="3"/>
      <c r="D250" s="3"/>
      <c r="E250" s="16"/>
      <c r="F250" s="73"/>
      <c r="G250" s="74"/>
      <c r="H250" s="73"/>
      <c r="I250" s="74"/>
    </row>
    <row r="251" spans="1:9" x14ac:dyDescent="0.25">
      <c r="A251" s="12" t="s">
        <v>133</v>
      </c>
      <c r="B251" s="13"/>
      <c r="C251" s="13"/>
      <c r="D251" s="13"/>
      <c r="E251" s="14"/>
      <c r="F251" s="69">
        <v>0</v>
      </c>
      <c r="G251" s="70"/>
      <c r="H251" s="69">
        <v>0</v>
      </c>
      <c r="I251" s="70"/>
    </row>
    <row r="252" spans="1:9" x14ac:dyDescent="0.25">
      <c r="A252" s="17" t="s">
        <v>134</v>
      </c>
      <c r="E252" s="18"/>
      <c r="F252" s="71"/>
      <c r="G252" s="72"/>
      <c r="H252" s="71"/>
      <c r="I252" s="72"/>
    </row>
    <row r="253" spans="1:9" x14ac:dyDescent="0.25">
      <c r="A253" s="15" t="s">
        <v>182</v>
      </c>
      <c r="B253" s="3"/>
      <c r="C253" s="3"/>
      <c r="D253" s="3"/>
      <c r="E253" s="16"/>
      <c r="F253" s="73"/>
      <c r="G253" s="74"/>
      <c r="H253" s="73"/>
      <c r="I253" s="74"/>
    </row>
    <row r="255" spans="1:9" x14ac:dyDescent="0.25">
      <c r="A255" s="1" t="s">
        <v>56</v>
      </c>
    </row>
    <row r="257" spans="1:9" x14ac:dyDescent="0.25">
      <c r="A257" s="75" t="s">
        <v>118</v>
      </c>
      <c r="B257" s="76"/>
      <c r="C257" s="76"/>
      <c r="D257" s="76"/>
      <c r="E257" s="76"/>
      <c r="F257" s="76"/>
      <c r="G257" s="77"/>
      <c r="H257" s="75" t="s">
        <v>135</v>
      </c>
      <c r="I257" s="77"/>
    </row>
    <row r="258" spans="1:9" ht="14.65" customHeight="1" x14ac:dyDescent="0.25">
      <c r="A258" s="12" t="s">
        <v>183</v>
      </c>
      <c r="B258" s="13"/>
      <c r="C258" s="13"/>
      <c r="D258" s="13"/>
      <c r="E258" s="13"/>
      <c r="F258" s="13"/>
      <c r="G258" s="14"/>
      <c r="H258" s="63"/>
      <c r="I258" s="64"/>
    </row>
    <row r="259" spans="1:9" x14ac:dyDescent="0.25">
      <c r="A259" s="17" t="s">
        <v>190</v>
      </c>
      <c r="G259" s="18"/>
      <c r="H259" s="65"/>
      <c r="I259" s="66"/>
    </row>
    <row r="260" spans="1:9" x14ac:dyDescent="0.25">
      <c r="A260" s="17" t="s">
        <v>184</v>
      </c>
      <c r="B260" s="3"/>
      <c r="C260" s="3"/>
      <c r="D260" s="3"/>
      <c r="E260" s="3"/>
      <c r="F260" s="3"/>
      <c r="G260" s="16"/>
      <c r="H260" s="67"/>
      <c r="I260" s="68"/>
    </row>
    <row r="261" spans="1:9" ht="14.65" customHeight="1" x14ac:dyDescent="0.25">
      <c r="A261" s="12" t="s">
        <v>136</v>
      </c>
      <c r="B261" s="13"/>
      <c r="C261" s="13"/>
      <c r="D261" s="13"/>
      <c r="E261" s="13"/>
      <c r="F261" s="13"/>
      <c r="G261" s="14"/>
      <c r="H261" s="63">
        <v>0</v>
      </c>
      <c r="I261" s="64"/>
    </row>
    <row r="262" spans="1:9" x14ac:dyDescent="0.25">
      <c r="A262" s="17" t="s">
        <v>137</v>
      </c>
      <c r="G262" s="18"/>
      <c r="H262" s="65"/>
      <c r="I262" s="66"/>
    </row>
    <row r="263" spans="1:9" x14ac:dyDescent="0.25">
      <c r="A263" s="15" t="s">
        <v>185</v>
      </c>
      <c r="B263" s="3"/>
      <c r="C263" s="3"/>
      <c r="D263" s="3"/>
      <c r="E263" s="3"/>
      <c r="F263" s="3"/>
      <c r="G263" s="16"/>
      <c r="H263" s="67"/>
      <c r="I263" s="68"/>
    </row>
    <row r="264" spans="1:9" ht="14.65" customHeight="1" x14ac:dyDescent="0.25">
      <c r="A264" s="12" t="s">
        <v>188</v>
      </c>
      <c r="B264" s="13"/>
      <c r="C264" s="13"/>
      <c r="D264" s="13"/>
      <c r="E264" s="13"/>
      <c r="F264" s="13"/>
      <c r="G264" s="14"/>
      <c r="H264" s="63">
        <v>0</v>
      </c>
      <c r="I264" s="64"/>
    </row>
    <row r="265" spans="1:9" x14ac:dyDescent="0.25">
      <c r="A265" s="17" t="s">
        <v>187</v>
      </c>
      <c r="G265" s="18"/>
      <c r="H265" s="65"/>
      <c r="I265" s="66"/>
    </row>
    <row r="266" spans="1:9" x14ac:dyDescent="0.25">
      <c r="A266" s="15" t="s">
        <v>186</v>
      </c>
      <c r="B266" s="3"/>
      <c r="C266" s="3"/>
      <c r="D266" s="3"/>
      <c r="E266" s="3"/>
      <c r="F266" s="3"/>
      <c r="G266" s="16"/>
      <c r="H266" s="67"/>
      <c r="I266" s="68"/>
    </row>
    <row r="267" spans="1:9" x14ac:dyDescent="0.25">
      <c r="A267" s="17" t="s">
        <v>138</v>
      </c>
      <c r="G267" s="18"/>
      <c r="H267" s="65" t="s">
        <v>203</v>
      </c>
      <c r="I267" s="66"/>
    </row>
    <row r="268" spans="1:9" x14ac:dyDescent="0.25">
      <c r="A268" s="17" t="s">
        <v>189</v>
      </c>
      <c r="G268" s="18"/>
      <c r="H268" s="65"/>
      <c r="I268" s="66"/>
    </row>
    <row r="269" spans="1:9" x14ac:dyDescent="0.25">
      <c r="A269" s="15" t="s">
        <v>182</v>
      </c>
      <c r="B269" s="3"/>
      <c r="C269" s="3"/>
      <c r="D269" s="3"/>
      <c r="E269" s="3"/>
      <c r="F269" s="3"/>
      <c r="G269" s="16"/>
      <c r="H269" s="67"/>
      <c r="I269" s="68"/>
    </row>
    <row r="273" spans="1:7" x14ac:dyDescent="0.25">
      <c r="A273" s="1" t="s">
        <v>170</v>
      </c>
      <c r="G273" s="1" t="s">
        <v>217</v>
      </c>
    </row>
    <row r="275" spans="1:7" x14ac:dyDescent="0.25">
      <c r="A275" s="1" t="s">
        <v>139</v>
      </c>
      <c r="G275" s="1" t="s">
        <v>218</v>
      </c>
    </row>
    <row r="277" spans="1:7" x14ac:dyDescent="0.25">
      <c r="G277" s="1" t="s">
        <v>219</v>
      </c>
    </row>
  </sheetData>
  <mergeCells count="208">
    <mergeCell ref="D24:G24"/>
    <mergeCell ref="D27:G27"/>
    <mergeCell ref="A132:C132"/>
    <mergeCell ref="A130:I130"/>
    <mergeCell ref="A138:I138"/>
    <mergeCell ref="H103:I103"/>
    <mergeCell ref="H104:I104"/>
    <mergeCell ref="H105:I105"/>
    <mergeCell ref="H106:I106"/>
    <mergeCell ref="H109:I109"/>
    <mergeCell ref="D132:E132"/>
    <mergeCell ref="D111:E111"/>
    <mergeCell ref="F111:G111"/>
    <mergeCell ref="A127:I127"/>
    <mergeCell ref="A128:I128"/>
    <mergeCell ref="E73:G74"/>
    <mergeCell ref="E75:G75"/>
    <mergeCell ref="E76:G77"/>
    <mergeCell ref="E78:G79"/>
    <mergeCell ref="A73:D74"/>
    <mergeCell ref="D31:I33"/>
    <mergeCell ref="D35:I37"/>
    <mergeCell ref="D84:E85"/>
    <mergeCell ref="A82:I82"/>
    <mergeCell ref="H84:I85"/>
    <mergeCell ref="A56:I56"/>
    <mergeCell ref="A57:I57"/>
    <mergeCell ref="H77:I77"/>
    <mergeCell ref="F80:G80"/>
    <mergeCell ref="A76:D77"/>
    <mergeCell ref="A79:D79"/>
    <mergeCell ref="H80:I80"/>
    <mergeCell ref="A39:I39"/>
    <mergeCell ref="D63:E63"/>
    <mergeCell ref="F63:G63"/>
    <mergeCell ref="A63:C63"/>
    <mergeCell ref="A64:C65"/>
    <mergeCell ref="A67:C68"/>
    <mergeCell ref="D80:E80"/>
    <mergeCell ref="A80:C80"/>
    <mergeCell ref="A58:I58"/>
    <mergeCell ref="A59:I59"/>
    <mergeCell ref="A42:I42"/>
    <mergeCell ref="A43:I43"/>
    <mergeCell ref="A44:I44"/>
    <mergeCell ref="A51:I51"/>
    <mergeCell ref="A52:I52"/>
    <mergeCell ref="A11:I11"/>
    <mergeCell ref="A12:I12"/>
    <mergeCell ref="A13:I13"/>
    <mergeCell ref="A14:I14"/>
    <mergeCell ref="I17:I18"/>
    <mergeCell ref="I19:I21"/>
    <mergeCell ref="A61:I61"/>
    <mergeCell ref="H63:I63"/>
    <mergeCell ref="H88:I88"/>
    <mergeCell ref="A55:I55"/>
    <mergeCell ref="H64:I65"/>
    <mergeCell ref="H66:I68"/>
    <mergeCell ref="F64:G65"/>
    <mergeCell ref="F66:G68"/>
    <mergeCell ref="D64:E65"/>
    <mergeCell ref="D66:E68"/>
    <mergeCell ref="A75:D75"/>
    <mergeCell ref="A84:C85"/>
    <mergeCell ref="F84:G85"/>
    <mergeCell ref="C20:G22"/>
    <mergeCell ref="D25:F25"/>
    <mergeCell ref="A71:I71"/>
    <mergeCell ref="H73:I73"/>
    <mergeCell ref="H74:I74"/>
    <mergeCell ref="D88:E88"/>
    <mergeCell ref="F88:G88"/>
    <mergeCell ref="D91:E91"/>
    <mergeCell ref="F91:G91"/>
    <mergeCell ref="H99:I99"/>
    <mergeCell ref="D103:E103"/>
    <mergeCell ref="A105:C105"/>
    <mergeCell ref="D105:E105"/>
    <mergeCell ref="F105:G105"/>
    <mergeCell ref="D97:E97"/>
    <mergeCell ref="F95:G95"/>
    <mergeCell ref="F97:G97"/>
    <mergeCell ref="H91:I91"/>
    <mergeCell ref="H95:I95"/>
    <mergeCell ref="H93:I93"/>
    <mergeCell ref="H97:I97"/>
    <mergeCell ref="F103:G103"/>
    <mergeCell ref="H101:I101"/>
    <mergeCell ref="D93:E93"/>
    <mergeCell ref="F93:G93"/>
    <mergeCell ref="D99:E99"/>
    <mergeCell ref="F99:G99"/>
    <mergeCell ref="F101:G101"/>
    <mergeCell ref="D101:E101"/>
    <mergeCell ref="E185:F185"/>
    <mergeCell ref="E158:F158"/>
    <mergeCell ref="H158:I158"/>
    <mergeCell ref="A143:C144"/>
    <mergeCell ref="F104:G104"/>
    <mergeCell ref="D106:E106"/>
    <mergeCell ref="F106:G106"/>
    <mergeCell ref="D109:E109"/>
    <mergeCell ref="F109:G109"/>
    <mergeCell ref="D104:E104"/>
    <mergeCell ref="D133:E134"/>
    <mergeCell ref="D135:E136"/>
    <mergeCell ref="A135:C136"/>
    <mergeCell ref="D149:D150"/>
    <mergeCell ref="A146:I146"/>
    <mergeCell ref="A140:C140"/>
    <mergeCell ref="A141:C142"/>
    <mergeCell ref="D140:G140"/>
    <mergeCell ref="D141:G142"/>
    <mergeCell ref="D143:G144"/>
    <mergeCell ref="F132:H132"/>
    <mergeCell ref="F133:H134"/>
    <mergeCell ref="F135:H136"/>
    <mergeCell ref="A133:C134"/>
    <mergeCell ref="E166:F166"/>
    <mergeCell ref="H166:I166"/>
    <mergeCell ref="E168:F168"/>
    <mergeCell ref="H168:I168"/>
    <mergeCell ref="H169:I169"/>
    <mergeCell ref="H172:I172"/>
    <mergeCell ref="E172:F172"/>
    <mergeCell ref="E182:F182"/>
    <mergeCell ref="E183:F183"/>
    <mergeCell ref="E175:F175"/>
    <mergeCell ref="E178:F178"/>
    <mergeCell ref="H178:I178"/>
    <mergeCell ref="E180:F180"/>
    <mergeCell ref="H180:I180"/>
    <mergeCell ref="D95:E95"/>
    <mergeCell ref="G148:I148"/>
    <mergeCell ref="D113:E113"/>
    <mergeCell ref="F113:G113"/>
    <mergeCell ref="D148:F148"/>
    <mergeCell ref="H182:I182"/>
    <mergeCell ref="H184:I184"/>
    <mergeCell ref="E184:F184"/>
    <mergeCell ref="E188:F188"/>
    <mergeCell ref="H188:I188"/>
    <mergeCell ref="H183:I183"/>
    <mergeCell ref="E164:F164"/>
    <mergeCell ref="H111:I111"/>
    <mergeCell ref="H113:I113"/>
    <mergeCell ref="G149:G150"/>
    <mergeCell ref="E154:F154"/>
    <mergeCell ref="H154:I154"/>
    <mergeCell ref="E156:F156"/>
    <mergeCell ref="H156:I156"/>
    <mergeCell ref="E162:F162"/>
    <mergeCell ref="H162:I162"/>
    <mergeCell ref="H151:I151"/>
    <mergeCell ref="E151:F151"/>
    <mergeCell ref="H175:I175"/>
    <mergeCell ref="F225:G228"/>
    <mergeCell ref="H225:I228"/>
    <mergeCell ref="F229:G232"/>
    <mergeCell ref="H229:I232"/>
    <mergeCell ref="H186:I186"/>
    <mergeCell ref="E189:F189"/>
    <mergeCell ref="H189:I189"/>
    <mergeCell ref="H191:I191"/>
    <mergeCell ref="E193:F193"/>
    <mergeCell ref="H193:I193"/>
    <mergeCell ref="E186:F186"/>
    <mergeCell ref="E190:F190"/>
    <mergeCell ref="E194:F194"/>
    <mergeCell ref="E191:F191"/>
    <mergeCell ref="H190:I190"/>
    <mergeCell ref="E187:F187"/>
    <mergeCell ref="E200:F200"/>
    <mergeCell ref="E205:F205"/>
    <mergeCell ref="H200:I200"/>
    <mergeCell ref="H205:I205"/>
    <mergeCell ref="E197:F197"/>
    <mergeCell ref="E203:F203"/>
    <mergeCell ref="F217:G220"/>
    <mergeCell ref="H217:I220"/>
    <mergeCell ref="F221:G224"/>
    <mergeCell ref="H221:I224"/>
    <mergeCell ref="H197:I197"/>
    <mergeCell ref="H203:I203"/>
    <mergeCell ref="A213:I213"/>
    <mergeCell ref="H216:I216"/>
    <mergeCell ref="A215:E216"/>
    <mergeCell ref="E209:G209"/>
    <mergeCell ref="E210:G210"/>
    <mergeCell ref="F233:G236"/>
    <mergeCell ref="H233:I236"/>
    <mergeCell ref="F237:G240"/>
    <mergeCell ref="H267:I269"/>
    <mergeCell ref="F244:G246"/>
    <mergeCell ref="H244:I246"/>
    <mergeCell ref="F247:G250"/>
    <mergeCell ref="H247:I250"/>
    <mergeCell ref="F251:G253"/>
    <mergeCell ref="H251:I253"/>
    <mergeCell ref="H258:I260"/>
    <mergeCell ref="H261:I263"/>
    <mergeCell ref="H264:I266"/>
    <mergeCell ref="H237:I240"/>
    <mergeCell ref="F241:G243"/>
    <mergeCell ref="H241:I243"/>
    <mergeCell ref="A257:G257"/>
    <mergeCell ref="H257:I257"/>
  </mergeCells>
  <pageMargins left="0.70866141732283472" right="0.31496062992125984" top="0.35433070866141736" bottom="0.35433070866141736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User</cp:lastModifiedBy>
  <cp:lastPrinted>2019-03-14T18:58:04Z</cp:lastPrinted>
  <dcterms:created xsi:type="dcterms:W3CDTF">2016-05-19T07:41:46Z</dcterms:created>
  <dcterms:modified xsi:type="dcterms:W3CDTF">2019-04-10T17:21:12Z</dcterms:modified>
</cp:coreProperties>
</file>